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72D76B27-4DB7-4F2B-A337-AA5B1BA54130}" xr6:coauthVersionLast="47" xr6:coauthVersionMax="47" xr10:uidLastSave="{00000000-0000-0000-0000-000000000000}"/>
  <bookViews>
    <workbookView xWindow="-90" yWindow="15" windowWidth="28800" windowHeight="11010" xr2:uid="{00000000-000D-0000-FFFF-FFFF00000000}"/>
  </bookViews>
  <sheets>
    <sheet name="Trendline" sheetId="4" r:id="rId1"/>
    <sheet name="2025" sheetId="9" r:id="rId2"/>
    <sheet name="2024" sheetId="3" r:id="rId3"/>
    <sheet name="2023" sheetId="1" r:id="rId4"/>
    <sheet name="2022" sheetId="2" r:id="rId5"/>
    <sheet name="2021" sheetId="5" r:id="rId6"/>
    <sheet name="2020" sheetId="6" r:id="rId7"/>
    <sheet name="2019" sheetId="7" r:id="rId8"/>
    <sheet name="Luas Wilayah" sheetId="8" r:id="rId9"/>
  </sheets>
  <calcPr calcId="191029"/>
</workbook>
</file>

<file path=xl/calcChain.xml><?xml version="1.0" encoding="utf-8"?>
<calcChain xmlns="http://schemas.openxmlformats.org/spreadsheetml/2006/main">
  <c r="G12" i="9" l="1"/>
  <c r="G2" i="9"/>
  <c r="F15" i="9"/>
  <c r="F3" i="9"/>
  <c r="F4" i="9"/>
  <c r="F5" i="9"/>
  <c r="F6" i="9"/>
  <c r="F7" i="9"/>
  <c r="F8" i="9"/>
  <c r="F9" i="9"/>
  <c r="F10" i="9"/>
  <c r="F11" i="9"/>
  <c r="F12" i="9"/>
  <c r="F13" i="9"/>
  <c r="F14" i="9"/>
  <c r="F2" i="9"/>
  <c r="E15" i="9"/>
  <c r="C15" i="3"/>
  <c r="L3" i="9"/>
  <c r="L4" i="9"/>
  <c r="L5" i="9"/>
  <c r="L6" i="9"/>
  <c r="L7" i="9"/>
  <c r="L8" i="9"/>
  <c r="L9" i="9"/>
  <c r="L10" i="9"/>
  <c r="L11" i="9"/>
  <c r="L12" i="9"/>
  <c r="L13" i="9"/>
  <c r="L14" i="9"/>
  <c r="L2" i="9"/>
  <c r="D15" i="9"/>
  <c r="C15" i="9"/>
  <c r="G14" i="9"/>
  <c r="G13" i="9"/>
  <c r="G11" i="9"/>
  <c r="G10" i="9"/>
  <c r="G9" i="9"/>
  <c r="G8" i="9"/>
  <c r="G7" i="9"/>
  <c r="G6" i="9"/>
  <c r="G5" i="9"/>
  <c r="G4" i="9"/>
  <c r="G3" i="9"/>
  <c r="C16" i="8"/>
  <c r="B16" i="8"/>
  <c r="D15" i="8"/>
  <c r="D14" i="8"/>
  <c r="D13" i="8"/>
  <c r="D12" i="8"/>
  <c r="D11" i="8"/>
  <c r="D10" i="8"/>
  <c r="D9" i="8"/>
  <c r="D8" i="8"/>
  <c r="D7" i="8"/>
  <c r="D6" i="8"/>
  <c r="D5" i="8"/>
  <c r="D4" i="8"/>
  <c r="D16" i="8" s="1"/>
  <c r="D3" i="8"/>
  <c r="J2" i="4"/>
  <c r="K2" i="4"/>
  <c r="L2" i="4"/>
  <c r="F16" i="7"/>
  <c r="E16" i="7"/>
  <c r="D16" i="7"/>
  <c r="C16" i="7"/>
  <c r="G16" i="7" s="1"/>
  <c r="G15" i="7"/>
  <c r="G14" i="7"/>
  <c r="G13" i="7"/>
  <c r="G12" i="7"/>
  <c r="G11" i="7"/>
  <c r="G10" i="7"/>
  <c r="G9" i="7"/>
  <c r="G8" i="7"/>
  <c r="G7" i="7"/>
  <c r="G6" i="7"/>
  <c r="G5" i="7"/>
  <c r="G4" i="7"/>
  <c r="G3" i="7"/>
  <c r="L15" i="9" l="1"/>
  <c r="G15" i="9"/>
  <c r="P2" i="4" s="1"/>
  <c r="F16" i="6"/>
  <c r="E16" i="6"/>
  <c r="D16" i="6"/>
  <c r="C16" i="6"/>
  <c r="G16" i="6" s="1"/>
  <c r="G15" i="6"/>
  <c r="G14" i="6"/>
  <c r="G13" i="6"/>
  <c r="G12" i="6"/>
  <c r="G11" i="6"/>
  <c r="G10" i="6"/>
  <c r="G9" i="6"/>
  <c r="G8" i="6"/>
  <c r="G7" i="6"/>
  <c r="G6" i="6"/>
  <c r="G5" i="6"/>
  <c r="G4" i="6"/>
  <c r="G3" i="6"/>
  <c r="F16" i="5" l="1"/>
  <c r="E16" i="5"/>
  <c r="D16" i="5"/>
  <c r="C16" i="5"/>
  <c r="G16" i="5" s="1"/>
  <c r="G15" i="5"/>
  <c r="G14" i="5"/>
  <c r="G13" i="5"/>
  <c r="G12" i="5"/>
  <c r="G11" i="5"/>
  <c r="G10" i="5"/>
  <c r="G9" i="5"/>
  <c r="G8" i="5"/>
  <c r="G7" i="5"/>
  <c r="G6" i="5"/>
  <c r="G5" i="5"/>
  <c r="G4" i="5"/>
  <c r="G3" i="5"/>
  <c r="M2" i="4" l="1"/>
  <c r="N2" i="4"/>
  <c r="F15" i="3"/>
  <c r="E15" i="3"/>
  <c r="D15" i="3"/>
  <c r="G15" i="3"/>
  <c r="O2" i="4" s="1"/>
  <c r="G14" i="3"/>
  <c r="G13" i="3"/>
  <c r="G12" i="3"/>
  <c r="G11" i="3"/>
  <c r="G10" i="3"/>
  <c r="G9" i="3"/>
  <c r="G8" i="3"/>
  <c r="G7" i="3"/>
  <c r="G6" i="3"/>
  <c r="G5" i="3"/>
  <c r="G4" i="3"/>
  <c r="G3" i="3"/>
  <c r="G2" i="3"/>
  <c r="F15" i="2"/>
  <c r="E15" i="2"/>
  <c r="D15" i="2"/>
  <c r="C15" i="2"/>
  <c r="G15" i="2" s="1"/>
  <c r="G14" i="2"/>
  <c r="G13" i="2"/>
  <c r="G12" i="2"/>
  <c r="G11" i="2"/>
  <c r="G10" i="2"/>
  <c r="G9" i="2"/>
  <c r="G8" i="2"/>
  <c r="G7" i="2"/>
  <c r="G6" i="2"/>
  <c r="G5" i="2"/>
  <c r="G4" i="2"/>
  <c r="G3" i="2"/>
  <c r="G2" i="2"/>
  <c r="C15" i="1"/>
  <c r="F15" i="1" l="1"/>
  <c r="D15" i="1"/>
  <c r="G3" i="1"/>
  <c r="G4" i="1"/>
  <c r="G5" i="1"/>
  <c r="G6" i="1"/>
  <c r="G7" i="1"/>
  <c r="G8" i="1"/>
  <c r="G9" i="1"/>
  <c r="G10" i="1"/>
  <c r="G11" i="1"/>
  <c r="G12" i="1"/>
  <c r="G13" i="1"/>
  <c r="G14" i="1"/>
  <c r="G2" i="1"/>
  <c r="E15" i="1" l="1"/>
  <c r="G15" i="1" s="1"/>
</calcChain>
</file>

<file path=xl/sharedStrings.xml><?xml version="1.0" encoding="utf-8"?>
<sst xmlns="http://schemas.openxmlformats.org/spreadsheetml/2006/main" count="192" uniqueCount="44">
  <si>
    <t>%</t>
  </si>
  <si>
    <t>Kelay</t>
  </si>
  <si>
    <t>Talisayan</t>
  </si>
  <si>
    <t>Sambaliung</t>
  </si>
  <si>
    <t>Segah</t>
  </si>
  <si>
    <t>Tanjung Redeb</t>
  </si>
  <si>
    <t>Gunung Tabur</t>
  </si>
  <si>
    <t>Pulau Derawan</t>
  </si>
  <si>
    <t>Teluk Bayur</t>
  </si>
  <si>
    <t>Tabalar</t>
  </si>
  <si>
    <t>Maratua</t>
  </si>
  <si>
    <t>Batu Putih</t>
  </si>
  <si>
    <t>Biatan</t>
  </si>
  <si>
    <t>KECAMATAN</t>
  </si>
  <si>
    <t>KAB. BERAU</t>
  </si>
  <si>
    <t>KEPADATAN PENDUDUK</t>
  </si>
  <si>
    <t>Biduk Biduk</t>
  </si>
  <si>
    <r>
      <t>LUAS WILAYAH (km</t>
    </r>
    <r>
      <rPr>
        <b/>
        <sz val="10"/>
        <color indexed="9"/>
        <rFont val="Calibri"/>
        <family val="2"/>
      </rPr>
      <t>²</t>
    </r>
    <r>
      <rPr>
        <b/>
        <sz val="10"/>
        <color indexed="9"/>
        <rFont val="Arial"/>
        <family val="2"/>
      </rPr>
      <t>)</t>
    </r>
  </si>
  <si>
    <t>KODE</t>
  </si>
  <si>
    <t>TOTAL Jumlah (Jiwa)</t>
  </si>
  <si>
    <t>NO</t>
  </si>
  <si>
    <t>JUMLAH DUK</t>
  </si>
  <si>
    <t>LUAS WILAYAH</t>
  </si>
  <si>
    <t>n</t>
  </si>
  <si>
    <r>
      <t>km</t>
    </r>
    <r>
      <rPr>
        <b/>
        <vertAlign val="superscript"/>
        <sz val="12"/>
        <color theme="3"/>
        <rFont val="Calibri"/>
        <family val="2"/>
      </rPr>
      <t>2</t>
    </r>
  </si>
  <si>
    <r>
      <t>km</t>
    </r>
    <r>
      <rPr>
        <b/>
        <vertAlign val="superscript"/>
        <sz val="12"/>
        <color theme="9" tint="-0.249977111117893"/>
        <rFont val="Calibri"/>
        <family val="2"/>
      </rPr>
      <t>2</t>
    </r>
  </si>
  <si>
    <t>Σ</t>
  </si>
  <si>
    <t>Biduk-biduk</t>
  </si>
  <si>
    <r>
      <rPr>
        <b/>
        <u/>
        <sz val="10"/>
        <color rgb="FFFFFFFF"/>
        <rFont val="Arial"/>
        <family val="2"/>
      </rPr>
      <t>TOTAL</t>
    </r>
    <r>
      <rPr>
        <b/>
        <sz val="10"/>
        <color indexed="9"/>
        <rFont val="Arial"/>
        <family val="2"/>
      </rPr>
      <t xml:space="preserve"> Jumlah (Jiwa)</t>
    </r>
  </si>
  <si>
    <r>
      <rPr>
        <b/>
        <u/>
        <sz val="10"/>
        <color rgb="FFFFFFFF"/>
        <rFont val="Arial"/>
        <family val="2"/>
      </rPr>
      <t>LUAS WILAYAH</t>
    </r>
    <r>
      <rPr>
        <b/>
        <sz val="10"/>
        <color indexed="9"/>
        <rFont val="Arial"/>
        <family val="2"/>
      </rPr>
      <t xml:space="preserve"> (km</t>
    </r>
    <r>
      <rPr>
        <b/>
        <sz val="10"/>
        <color indexed="9"/>
        <rFont val="Calibri"/>
        <family val="2"/>
      </rPr>
      <t>²</t>
    </r>
    <r>
      <rPr>
        <b/>
        <sz val="10"/>
        <color indexed="9"/>
        <rFont val="Arial"/>
        <family val="2"/>
      </rPr>
      <t>)</t>
    </r>
  </si>
  <si>
    <t>WILAYAH</t>
  </si>
  <si>
    <t>Luas Daratan</t>
  </si>
  <si>
    <t>Luas Perairan</t>
  </si>
  <si>
    <t>Luas Total</t>
  </si>
  <si>
    <t>Biduk-Biduk</t>
  </si>
  <si>
    <t>Berau</t>
  </si>
  <si>
    <t>Sumber:</t>
  </si>
  <si>
    <t>Peraturan Daerah Kabupaten Berau Nomor 09 Tahun 2017</t>
  </si>
  <si>
    <t>tentang</t>
  </si>
  <si>
    <t>Rencana Tata Ruang Wilayah Kabupaten Berau Tahun 2016-2036</t>
  </si>
  <si>
    <r>
      <rPr>
        <b/>
        <u/>
        <sz val="10"/>
        <color rgb="FFFFFFFF"/>
        <rFont val="Arial"/>
        <family val="2"/>
      </rPr>
      <t>LUAS DARATAN</t>
    </r>
    <r>
      <rPr>
        <b/>
        <sz val="10"/>
        <color indexed="9"/>
        <rFont val="Arial"/>
        <family val="2"/>
      </rPr>
      <t xml:space="preserve"> (km²)</t>
    </r>
  </si>
  <si>
    <r>
      <rPr>
        <b/>
        <u/>
        <sz val="10"/>
        <color rgb="FFFFFFFF"/>
        <rFont val="Arial"/>
        <family val="2"/>
      </rPr>
      <t>LUAS PERAIRAN</t>
    </r>
    <r>
      <rPr>
        <b/>
        <sz val="10"/>
        <color indexed="9"/>
        <rFont val="Arial"/>
        <family val="2"/>
      </rPr>
      <t xml:space="preserve"> (km²)</t>
    </r>
  </si>
  <si>
    <r>
      <rPr>
        <b/>
        <u/>
        <sz val="10"/>
        <color rgb="FFFFFFFF"/>
        <rFont val="Arial"/>
        <family val="2"/>
      </rPr>
      <t>LUAS TOTAL</t>
    </r>
    <r>
      <rPr>
        <b/>
        <sz val="10"/>
        <color indexed="9"/>
        <rFont val="Arial"/>
        <family val="2"/>
      </rPr>
      <t xml:space="preserve"> (km²)</t>
    </r>
  </si>
  <si>
    <t>Sumber: Luas Wilayah, Perda Kab. Berau Nomor 09 Tahun 2017 tentang Rencana Tata Ruang Wilayah Kabupaten Berau Tahun 2016-2036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</si>
</sst>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2" x14ac:knownFonts="1">
    <font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9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2"/>
      <color theme="3"/>
      <name val="Calibri"/>
      <family val="2"/>
    </font>
    <font>
      <b/>
      <vertAlign val="superscript"/>
      <sz val="12"/>
      <color theme="3"/>
      <name val="Calibri"/>
      <family val="2"/>
    </font>
    <font>
      <sz val="12"/>
      <color theme="3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b/>
      <sz val="12"/>
      <color theme="9" tint="-0.249977111117893"/>
      <name val="Calibri"/>
      <family val="2"/>
    </font>
    <font>
      <b/>
      <vertAlign val="superscript"/>
      <sz val="12"/>
      <color theme="9" tint="-0.249977111117893"/>
      <name val="Calibri"/>
      <family val="2"/>
    </font>
    <font>
      <sz val="12"/>
      <color theme="9" tint="-0.249977111117893"/>
      <name val="Calibri"/>
      <family val="2"/>
      <scheme val="minor"/>
    </font>
    <font>
      <b/>
      <sz val="11"/>
      <color theme="1"/>
      <name val="Calibri"/>
      <family val="2"/>
    </font>
    <font>
      <b/>
      <u/>
      <sz val="10"/>
      <color rgb="FFFFFFFF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i/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i/>
      <sz val="10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darkGray">
        <fgColor indexed="21"/>
        <bgColor indexed="17"/>
      </patternFill>
    </fill>
    <fill>
      <patternFill patternType="solid">
        <fgColor indexed="42"/>
        <bgColor indexed="24"/>
      </patternFill>
    </fill>
    <fill>
      <patternFill patternType="solid">
        <fgColor rgb="FFCCFFCC"/>
        <bgColor indexed="2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CE6F1"/>
        <bgColor rgb="FFDCE6F1"/>
      </patternFill>
    </fill>
    <fill>
      <patternFill patternType="solid">
        <fgColor theme="4" tint="0.79998168889431442"/>
        <bgColor rgb="FFDCE6F1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23"/>
      </top>
      <bottom style="thick">
        <color indexed="23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8" tint="-0.249977111117893"/>
      </left>
      <right style="thin">
        <color theme="8" tint="-0.249977111117893"/>
      </right>
      <top style="thin">
        <color theme="8" tint="-0.249977111117893"/>
      </top>
      <bottom style="thin">
        <color theme="8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indexed="23"/>
      </top>
      <bottom/>
      <diagonal/>
    </border>
  </borders>
  <cellStyleXfs count="2">
    <xf numFmtId="0" fontId="0" fillId="0" borderId="0"/>
    <xf numFmtId="0" fontId="2" fillId="0" borderId="0"/>
  </cellStyleXfs>
  <cellXfs count="95">
    <xf numFmtId="0" fontId="0" fillId="0" borderId="0" xfId="0"/>
    <xf numFmtId="1" fontId="0" fillId="0" borderId="0" xfId="0" applyNumberFormat="1"/>
    <xf numFmtId="2" fontId="0" fillId="0" borderId="0" xfId="0" applyNumberFormat="1"/>
    <xf numFmtId="4" fontId="0" fillId="0" borderId="0" xfId="0" applyNumberFormat="1"/>
    <xf numFmtId="0" fontId="1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left" vertical="center"/>
    </xf>
    <xf numFmtId="3" fontId="2" fillId="4" borderId="0" xfId="0" applyNumberFormat="1" applyFont="1" applyFill="1" applyAlignment="1">
      <alignment vertical="center"/>
    </xf>
    <xf numFmtId="2" fontId="2" fillId="4" borderId="0" xfId="0" applyNumberFormat="1" applyFont="1" applyFill="1" applyAlignment="1">
      <alignment vertical="center"/>
    </xf>
    <xf numFmtId="4" fontId="2" fillId="4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3" fontId="2" fillId="2" borderId="0" xfId="0" applyNumberFormat="1" applyFont="1" applyFill="1" applyAlignment="1">
      <alignment vertical="center"/>
    </xf>
    <xf numFmtId="2" fontId="2" fillId="2" borderId="0" xfId="0" applyNumberFormat="1" applyFont="1" applyFill="1" applyAlignment="1">
      <alignment vertical="center"/>
    </xf>
    <xf numFmtId="4" fontId="2" fillId="2" borderId="0" xfId="0" applyNumberFormat="1" applyFont="1" applyFill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1" fontId="2" fillId="2" borderId="1" xfId="0" applyNumberFormat="1" applyFont="1" applyFill="1" applyBorder="1" applyAlignment="1">
      <alignment vertical="center"/>
    </xf>
    <xf numFmtId="4" fontId="2" fillId="2" borderId="1" xfId="0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vertical="center"/>
    </xf>
    <xf numFmtId="2" fontId="1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1" applyFont="1" applyFill="1" applyBorder="1" applyAlignment="1">
      <alignment horizontal="left"/>
    </xf>
    <xf numFmtId="1" fontId="2" fillId="4" borderId="0" xfId="1" applyNumberFormat="1" applyFill="1" applyAlignment="1">
      <alignment horizontal="left" vertical="center"/>
    </xf>
    <xf numFmtId="1" fontId="2" fillId="2" borderId="0" xfId="1" applyNumberFormat="1" applyFill="1" applyAlignment="1">
      <alignment horizontal="left" vertical="center"/>
    </xf>
    <xf numFmtId="1" fontId="2" fillId="5" borderId="0" xfId="1" applyNumberFormat="1" applyFill="1" applyAlignment="1">
      <alignment horizontal="left" vertical="center"/>
    </xf>
    <xf numFmtId="3" fontId="2" fillId="2" borderId="0" xfId="1" applyNumberFormat="1" applyFill="1" applyAlignment="1">
      <alignment vertical="center"/>
    </xf>
    <xf numFmtId="3" fontId="2" fillId="4" borderId="0" xfId="1" applyNumberFormat="1" applyFill="1" applyAlignment="1">
      <alignment vertical="center"/>
    </xf>
    <xf numFmtId="0" fontId="7" fillId="6" borderId="2" xfId="0" applyFont="1" applyFill="1" applyBorder="1" applyAlignment="1">
      <alignment horizontal="center" vertical="center"/>
    </xf>
    <xf numFmtId="2" fontId="6" fillId="6" borderId="2" xfId="0" applyNumberFormat="1" applyFont="1" applyFill="1" applyBorder="1" applyAlignment="1">
      <alignment horizontal="center" vertical="center"/>
    </xf>
    <xf numFmtId="4" fontId="7" fillId="6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3" fontId="9" fillId="0" borderId="2" xfId="0" applyNumberFormat="1" applyFont="1" applyBorder="1" applyAlignment="1">
      <alignment vertical="center"/>
    </xf>
    <xf numFmtId="2" fontId="9" fillId="0" borderId="2" xfId="0" applyNumberFormat="1" applyFont="1" applyBorder="1" applyAlignment="1">
      <alignment vertical="center"/>
    </xf>
    <xf numFmtId="4" fontId="9" fillId="0" borderId="2" xfId="0" applyNumberFormat="1" applyFont="1" applyBorder="1" applyAlignment="1">
      <alignment vertical="center"/>
    </xf>
    <xf numFmtId="2" fontId="9" fillId="0" borderId="2" xfId="0" applyNumberFormat="1" applyFont="1" applyBorder="1" applyAlignment="1">
      <alignment horizontal="right" vertical="center"/>
    </xf>
    <xf numFmtId="3" fontId="6" fillId="6" borderId="2" xfId="0" applyNumberFormat="1" applyFont="1" applyFill="1" applyBorder="1" applyAlignment="1">
      <alignment vertical="center"/>
    </xf>
    <xf numFmtId="1" fontId="6" fillId="6" borderId="2" xfId="0" applyNumberFormat="1" applyFont="1" applyFill="1" applyBorder="1" applyAlignment="1">
      <alignment vertical="center"/>
    </xf>
    <xf numFmtId="4" fontId="6" fillId="6" borderId="2" xfId="0" applyNumberFormat="1" applyFont="1" applyFill="1" applyBorder="1" applyAlignment="1">
      <alignment vertical="center"/>
    </xf>
    <xf numFmtId="2" fontId="6" fillId="6" borderId="2" xfId="0" applyNumberFormat="1" applyFont="1" applyFill="1" applyBorder="1" applyAlignment="1">
      <alignment horizontal="right" vertical="center"/>
    </xf>
    <xf numFmtId="0" fontId="11" fillId="6" borderId="3" xfId="0" applyFont="1" applyFill="1" applyBorder="1" applyAlignment="1">
      <alignment horizontal="center" vertical="center"/>
    </xf>
    <xf numFmtId="2" fontId="10" fillId="6" borderId="3" xfId="0" applyNumberFormat="1" applyFont="1" applyFill="1" applyBorder="1" applyAlignment="1">
      <alignment horizontal="center" vertical="center"/>
    </xf>
    <xf numFmtId="4" fontId="11" fillId="6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3" fontId="13" fillId="0" borderId="3" xfId="0" applyNumberFormat="1" applyFont="1" applyBorder="1" applyAlignment="1">
      <alignment vertical="center"/>
    </xf>
    <xf numFmtId="2" fontId="13" fillId="0" borderId="3" xfId="0" applyNumberFormat="1" applyFont="1" applyBorder="1" applyAlignment="1">
      <alignment vertical="center"/>
    </xf>
    <xf numFmtId="4" fontId="13" fillId="0" borderId="3" xfId="0" applyNumberFormat="1" applyFont="1" applyBorder="1" applyAlignment="1">
      <alignment vertical="center"/>
    </xf>
    <xf numFmtId="2" fontId="13" fillId="0" borderId="3" xfId="0" applyNumberFormat="1" applyFont="1" applyBorder="1" applyAlignment="1">
      <alignment horizontal="right" vertical="center"/>
    </xf>
    <xf numFmtId="3" fontId="10" fillId="6" borderId="3" xfId="0" applyNumberFormat="1" applyFont="1" applyFill="1" applyBorder="1" applyAlignment="1">
      <alignment vertical="center"/>
    </xf>
    <xf numFmtId="1" fontId="10" fillId="6" borderId="3" xfId="0" applyNumberFormat="1" applyFont="1" applyFill="1" applyBorder="1" applyAlignment="1">
      <alignment vertical="center"/>
    </xf>
    <xf numFmtId="4" fontId="10" fillId="6" borderId="3" xfId="0" applyNumberFormat="1" applyFont="1" applyFill="1" applyBorder="1" applyAlignment="1">
      <alignment vertical="center"/>
    </xf>
    <xf numFmtId="2" fontId="10" fillId="6" borderId="3" xfId="0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3" fontId="0" fillId="0" borderId="4" xfId="0" applyNumberFormat="1" applyBorder="1"/>
    <xf numFmtId="164" fontId="0" fillId="0" borderId="4" xfId="0" applyNumberFormat="1" applyBorder="1"/>
    <xf numFmtId="165" fontId="0" fillId="0" borderId="4" xfId="0" applyNumberFormat="1" applyBorder="1"/>
    <xf numFmtId="2" fontId="0" fillId="0" borderId="4" xfId="0" applyNumberFormat="1" applyBorder="1"/>
    <xf numFmtId="3" fontId="5" fillId="0" borderId="4" xfId="0" applyNumberFormat="1" applyFont="1" applyBorder="1"/>
    <xf numFmtId="1" fontId="5" fillId="0" borderId="4" xfId="0" applyNumberFormat="1" applyFont="1" applyBorder="1"/>
    <xf numFmtId="165" fontId="5" fillId="0" borderId="4" xfId="0" applyNumberFormat="1" applyFont="1" applyBorder="1"/>
    <xf numFmtId="2" fontId="5" fillId="0" borderId="4" xfId="0" applyNumberFormat="1" applyFont="1" applyBorder="1"/>
    <xf numFmtId="0" fontId="16" fillId="0" borderId="0" xfId="0" applyFont="1"/>
    <xf numFmtId="0" fontId="17" fillId="7" borderId="0" xfId="0" applyFont="1" applyFill="1" applyAlignment="1">
      <alignment horizontal="center"/>
    </xf>
    <xf numFmtId="0" fontId="16" fillId="7" borderId="0" xfId="0" applyFont="1" applyFill="1"/>
    <xf numFmtId="4" fontId="16" fillId="7" borderId="0" xfId="0" applyNumberFormat="1" applyFont="1" applyFill="1"/>
    <xf numFmtId="4" fontId="16" fillId="8" borderId="0" xfId="0" applyNumberFormat="1" applyFont="1" applyFill="1"/>
    <xf numFmtId="0" fontId="18" fillId="0" borderId="0" xfId="0" applyFont="1"/>
    <xf numFmtId="4" fontId="18" fillId="7" borderId="0" xfId="0" applyNumberFormat="1" applyFont="1" applyFill="1"/>
    <xf numFmtId="0" fontId="19" fillId="0" borderId="0" xfId="0" applyFont="1"/>
    <xf numFmtId="0" fontId="20" fillId="0" borderId="0" xfId="0" applyFont="1"/>
    <xf numFmtId="2" fontId="6" fillId="6" borderId="2" xfId="0" applyNumberFormat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2" fontId="10" fillId="6" borderId="3" xfId="0" applyNumberFormat="1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center" vertical="center" wrapText="1"/>
    </xf>
    <xf numFmtId="1" fontId="2" fillId="4" borderId="0" xfId="1" applyNumberFormat="1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 vertical="center"/>
    </xf>
    <xf numFmtId="3" fontId="2" fillId="4" borderId="0" xfId="1" applyNumberFormat="1" applyFont="1" applyFill="1" applyBorder="1" applyAlignment="1">
      <alignment vertical="center"/>
    </xf>
    <xf numFmtId="4" fontId="2" fillId="4" borderId="0" xfId="0" applyNumberFormat="1" applyFont="1" applyFill="1" applyBorder="1" applyAlignment="1">
      <alignment vertical="center"/>
    </xf>
    <xf numFmtId="1" fontId="2" fillId="2" borderId="0" xfId="1" applyNumberFormat="1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3" fontId="2" fillId="2" borderId="0" xfId="1" applyNumberFormat="1" applyFont="1" applyFill="1" applyBorder="1" applyAlignment="1">
      <alignment vertical="center"/>
    </xf>
    <xf numFmtId="4" fontId="2" fillId="2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21" fillId="9" borderId="7" xfId="0" applyFont="1" applyFill="1" applyBorder="1" applyAlignment="1">
      <alignment horizontal="left" vertical="center" wrapText="1"/>
    </xf>
    <xf numFmtId="4" fontId="1" fillId="3" borderId="0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C7A5B4F7-820E-449A-AD3C-6FBB480FB929}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Perkembangan Rasio Kepadatan Penduduk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CFFCC"/>
            </a:solidFill>
            <a:ln w="38100" cap="flat" cmpd="sng" algn="ctr">
              <a:solidFill>
                <a:schemeClr val="lt1"/>
              </a:solidFill>
              <a:prstDash val="solid"/>
            </a:ln>
            <a:effectLst>
              <a:outerShdw blurRad="40000" dist="20000" dir="5400000" rotWithShape="0">
                <a:srgbClr val="000000">
                  <a:alpha val="38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Trendline!$L$1:$P$1</c:f>
              <c:numCache>
                <c:formatCode>0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Trendline!$L$2:$P$2</c:f>
              <c:numCache>
                <c:formatCode>0.00</c:formatCode>
                <c:ptCount val="5"/>
                <c:pt idx="0">
                  <c:v>7.1194027872130485</c:v>
                </c:pt>
                <c:pt idx="1">
                  <c:v>7.3828328648839339</c:v>
                </c:pt>
                <c:pt idx="2">
                  <c:v>7.6022722568926175</c:v>
                </c:pt>
                <c:pt idx="3">
                  <c:v>8.0894433987863863</c:v>
                </c:pt>
                <c:pt idx="4">
                  <c:v>13.854467370799737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949-4CB4-B8CF-EC9B1D9B436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117425088"/>
        <c:axId val="1117425568"/>
      </c:barChart>
      <c:catAx>
        <c:axId val="1117425088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7425568"/>
        <c:crosses val="autoZero"/>
        <c:auto val="1"/>
        <c:lblAlgn val="ctr"/>
        <c:lblOffset val="100"/>
        <c:noMultiLvlLbl val="0"/>
      </c:catAx>
      <c:valAx>
        <c:axId val="111742556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1117425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304800</xdr:colOff>
      <xdr:row>14</xdr:row>
      <xdr:rowOff>76200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D22D4086-3809-44DB-3526-8C5431B14C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0737-2DFD-4865-B7A4-E2675EFEC16B}">
  <dimension ref="J1:P2"/>
  <sheetViews>
    <sheetView tabSelected="1" workbookViewId="0">
      <selection activeCell="K31" sqref="K31"/>
    </sheetView>
  </sheetViews>
  <sheetFormatPr defaultRowHeight="15" x14ac:dyDescent="0.25"/>
  <sheetData>
    <row r="1" spans="10:16" x14ac:dyDescent="0.25">
      <c r="J1" s="1">
        <v>2019</v>
      </c>
      <c r="K1" s="1">
        <v>2020</v>
      </c>
      <c r="L1" s="1">
        <v>2021</v>
      </c>
      <c r="M1" s="1">
        <v>2022</v>
      </c>
      <c r="N1" s="1">
        <v>2023</v>
      </c>
      <c r="O1" s="1">
        <v>2024</v>
      </c>
      <c r="P1" s="1">
        <v>2025</v>
      </c>
    </row>
    <row r="2" spans="10:16" x14ac:dyDescent="0.25">
      <c r="J2" s="2">
        <f>'2019'!G16</f>
        <v>6.8036545736379592</v>
      </c>
      <c r="K2" s="2">
        <f>'2020'!G16</f>
        <v>6.8025670431847303</v>
      </c>
      <c r="L2" s="2">
        <f>'2021'!G16</f>
        <v>7.1194027872130485</v>
      </c>
      <c r="M2" s="2">
        <f>'2022'!G15</f>
        <v>7.3828328648839339</v>
      </c>
      <c r="N2" s="2">
        <f>'2023'!G15</f>
        <v>7.6022722568926175</v>
      </c>
      <c r="O2" s="2">
        <f>'2024'!G15</f>
        <v>8.0894433987863863</v>
      </c>
      <c r="P2" s="2">
        <f>'2025'!G15</f>
        <v>13.854467370799737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EC8D2-0317-43F1-B87A-6D8D6C680886}">
  <dimension ref="A1:L19"/>
  <sheetViews>
    <sheetView zoomScaleNormal="100" workbookViewId="0">
      <selection sqref="A1:G16"/>
    </sheetView>
  </sheetViews>
  <sheetFormatPr defaultRowHeight="15" x14ac:dyDescent="0.25"/>
  <cols>
    <col min="1" max="1" width="7" bestFit="1" customWidth="1"/>
    <col min="2" max="2" width="13.5703125" bestFit="1" customWidth="1"/>
    <col min="3" max="3" width="13.85546875" bestFit="1" customWidth="1"/>
    <col min="4" max="4" width="15.5703125" style="3" bestFit="1" customWidth="1"/>
    <col min="5" max="5" width="16.140625" style="3" bestFit="1" customWidth="1"/>
    <col min="6" max="6" width="12.7109375" style="3" bestFit="1" customWidth="1"/>
    <col min="7" max="7" width="12.28515625" style="3" bestFit="1" customWidth="1"/>
    <col min="9" max="9" width="12.140625" bestFit="1" customWidth="1"/>
    <col min="10" max="10" width="12.7109375" bestFit="1" customWidth="1"/>
    <col min="11" max="11" width="12.7109375" style="3" bestFit="1" customWidth="1"/>
    <col min="12" max="12" width="9.7109375" bestFit="1" customWidth="1"/>
    <col min="16" max="16" width="9.140625" customWidth="1"/>
    <col min="18" max="18" width="9.140625" customWidth="1"/>
    <col min="20" max="20" width="9.140625" customWidth="1"/>
  </cols>
  <sheetData>
    <row r="1" spans="1:12" ht="25.5" x14ac:dyDescent="0.25">
      <c r="A1" s="82" t="s">
        <v>18</v>
      </c>
      <c r="B1" s="82" t="s">
        <v>30</v>
      </c>
      <c r="C1" s="83" t="s">
        <v>28</v>
      </c>
      <c r="D1" s="83" t="s">
        <v>40</v>
      </c>
      <c r="E1" s="83" t="s">
        <v>41</v>
      </c>
      <c r="F1" s="83" t="s">
        <v>42</v>
      </c>
      <c r="G1" s="94" t="s">
        <v>15</v>
      </c>
      <c r="I1" s="66"/>
      <c r="J1" s="66" t="s">
        <v>31</v>
      </c>
      <c r="K1" s="66" t="s">
        <v>32</v>
      </c>
      <c r="L1" t="s">
        <v>33</v>
      </c>
    </row>
    <row r="2" spans="1:12" x14ac:dyDescent="0.25">
      <c r="A2" s="84">
        <v>640301</v>
      </c>
      <c r="B2" s="85" t="s">
        <v>1</v>
      </c>
      <c r="C2" s="86">
        <v>8580</v>
      </c>
      <c r="D2" s="87">
        <v>6522.1</v>
      </c>
      <c r="E2" s="87">
        <v>34.44</v>
      </c>
      <c r="F2" s="87">
        <f>SUM(D2:E2)</f>
        <v>6556.54</v>
      </c>
      <c r="G2" s="87">
        <f>C2/D2</f>
        <v>1.3155272074945186</v>
      </c>
      <c r="I2" t="s">
        <v>1</v>
      </c>
      <c r="J2" s="3">
        <v>6522.1</v>
      </c>
      <c r="K2" s="3">
        <v>34.44</v>
      </c>
      <c r="L2" s="3">
        <f>SUM(J2:K2)</f>
        <v>6556.54</v>
      </c>
    </row>
    <row r="3" spans="1:12" x14ac:dyDescent="0.25">
      <c r="A3" s="84">
        <v>640302</v>
      </c>
      <c r="B3" s="85" t="s">
        <v>2</v>
      </c>
      <c r="C3" s="86">
        <v>19039</v>
      </c>
      <c r="D3" s="87">
        <v>1100.94</v>
      </c>
      <c r="E3" s="87">
        <v>520.63</v>
      </c>
      <c r="F3" s="87">
        <f t="shared" ref="F3:F14" si="0">SUM(D3:E3)</f>
        <v>1621.5700000000002</v>
      </c>
      <c r="G3" s="87">
        <f>C3/D3</f>
        <v>17.293403818555053</v>
      </c>
      <c r="I3" t="s">
        <v>2</v>
      </c>
      <c r="J3" s="3">
        <v>1100.94</v>
      </c>
      <c r="K3" s="3">
        <v>520.63</v>
      </c>
      <c r="L3" s="3">
        <f t="shared" ref="L3:L14" si="1">SUM(J3:K3)</f>
        <v>1621.5700000000002</v>
      </c>
    </row>
    <row r="4" spans="1:12" x14ac:dyDescent="0.25">
      <c r="A4" s="88">
        <v>640303</v>
      </c>
      <c r="B4" s="89" t="s">
        <v>3</v>
      </c>
      <c r="C4" s="90">
        <v>49365</v>
      </c>
      <c r="D4" s="91">
        <v>2076.2600000000002</v>
      </c>
      <c r="E4" s="91">
        <v>87.11</v>
      </c>
      <c r="F4" s="91">
        <f t="shared" si="0"/>
        <v>2163.3700000000003</v>
      </c>
      <c r="G4" s="91">
        <f>C4/D4</f>
        <v>23.775924017223275</v>
      </c>
      <c r="I4" t="s">
        <v>3</v>
      </c>
      <c r="J4" s="3">
        <v>2076.2600000000002</v>
      </c>
      <c r="K4" s="3">
        <v>87.11</v>
      </c>
      <c r="L4" s="3">
        <f t="shared" si="1"/>
        <v>2163.3700000000003</v>
      </c>
    </row>
    <row r="5" spans="1:12" x14ac:dyDescent="0.25">
      <c r="A5" s="88">
        <v>640304</v>
      </c>
      <c r="B5" s="89" t="s">
        <v>4</v>
      </c>
      <c r="C5" s="90">
        <v>21367</v>
      </c>
      <c r="D5" s="91">
        <v>5213.1899999999996</v>
      </c>
      <c r="E5" s="91">
        <v>28.11</v>
      </c>
      <c r="F5" s="91">
        <f t="shared" si="0"/>
        <v>5241.2999999999993</v>
      </c>
      <c r="G5" s="91">
        <f>C5/D5</f>
        <v>4.0986420982162555</v>
      </c>
      <c r="I5" t="s">
        <v>4</v>
      </c>
      <c r="J5" s="3">
        <v>5213.1899999999996</v>
      </c>
      <c r="K5" s="3">
        <v>28.11</v>
      </c>
      <c r="L5" s="3">
        <f t="shared" si="1"/>
        <v>5241.2999999999993</v>
      </c>
    </row>
    <row r="6" spans="1:12" x14ac:dyDescent="0.25">
      <c r="A6" s="84">
        <v>640305</v>
      </c>
      <c r="B6" s="85" t="s">
        <v>5</v>
      </c>
      <c r="C6" s="86">
        <v>79332</v>
      </c>
      <c r="D6" s="87">
        <v>22.75</v>
      </c>
      <c r="E6" s="87">
        <v>1.66</v>
      </c>
      <c r="F6" s="87">
        <f t="shared" si="0"/>
        <v>24.41</v>
      </c>
      <c r="G6" s="87">
        <f>C6/D6</f>
        <v>3487.1208791208792</v>
      </c>
      <c r="I6" t="s">
        <v>5</v>
      </c>
      <c r="J6" s="3">
        <v>22.75</v>
      </c>
      <c r="K6" s="3">
        <v>1.66</v>
      </c>
      <c r="L6" s="3">
        <f t="shared" si="1"/>
        <v>24.41</v>
      </c>
    </row>
    <row r="7" spans="1:12" x14ac:dyDescent="0.25">
      <c r="A7" s="84">
        <v>640306</v>
      </c>
      <c r="B7" s="85" t="s">
        <v>6</v>
      </c>
      <c r="C7" s="86">
        <v>34890</v>
      </c>
      <c r="D7" s="87">
        <v>1933.22</v>
      </c>
      <c r="E7" s="87">
        <v>30.1</v>
      </c>
      <c r="F7" s="87">
        <f t="shared" si="0"/>
        <v>1963.32</v>
      </c>
      <c r="G7" s="87">
        <f>C7/D7</f>
        <v>18.047609687464437</v>
      </c>
      <c r="I7" t="s">
        <v>6</v>
      </c>
      <c r="J7" s="3">
        <v>1933.22</v>
      </c>
      <c r="K7" s="3">
        <v>30.1</v>
      </c>
      <c r="L7" s="3">
        <f t="shared" si="1"/>
        <v>1963.32</v>
      </c>
    </row>
    <row r="8" spans="1:12" x14ac:dyDescent="0.25">
      <c r="A8" s="88">
        <v>640307</v>
      </c>
      <c r="B8" s="89" t="s">
        <v>7</v>
      </c>
      <c r="C8" s="90">
        <v>15306</v>
      </c>
      <c r="D8" s="91">
        <v>917.64</v>
      </c>
      <c r="E8" s="91">
        <v>3506.35</v>
      </c>
      <c r="F8" s="91">
        <f t="shared" si="0"/>
        <v>4423.99</v>
      </c>
      <c r="G8" s="91">
        <f>C8/D8</f>
        <v>16.679743690336078</v>
      </c>
      <c r="I8" t="s">
        <v>7</v>
      </c>
      <c r="J8" s="3">
        <v>917.64</v>
      </c>
      <c r="K8" s="3">
        <v>3506.35</v>
      </c>
      <c r="L8" s="3">
        <f t="shared" si="1"/>
        <v>4423.99</v>
      </c>
    </row>
    <row r="9" spans="1:12" x14ac:dyDescent="0.25">
      <c r="A9" s="88">
        <v>640308</v>
      </c>
      <c r="B9" s="89" t="s">
        <v>16</v>
      </c>
      <c r="C9" s="90">
        <v>8276</v>
      </c>
      <c r="D9" s="91">
        <v>925.37</v>
      </c>
      <c r="E9" s="91">
        <v>1504.44</v>
      </c>
      <c r="F9" s="91">
        <f t="shared" si="0"/>
        <v>2429.81</v>
      </c>
      <c r="G9" s="91">
        <f>C9/D9</f>
        <v>8.9434496471681602</v>
      </c>
      <c r="I9" t="s">
        <v>34</v>
      </c>
      <c r="J9" s="3">
        <v>925.37</v>
      </c>
      <c r="K9" s="3">
        <v>1504.44</v>
      </c>
      <c r="L9" s="3">
        <f t="shared" si="1"/>
        <v>2429.81</v>
      </c>
    </row>
    <row r="10" spans="1:12" x14ac:dyDescent="0.25">
      <c r="A10" s="84">
        <v>640309</v>
      </c>
      <c r="B10" s="85" t="s">
        <v>8</v>
      </c>
      <c r="C10" s="86">
        <v>37995</v>
      </c>
      <c r="D10" s="87">
        <v>309.55</v>
      </c>
      <c r="E10" s="87">
        <v>7.43</v>
      </c>
      <c r="F10" s="87">
        <f t="shared" si="0"/>
        <v>316.98</v>
      </c>
      <c r="G10" s="87">
        <f>C10/D10</f>
        <v>122.74269100306897</v>
      </c>
      <c r="I10" t="s">
        <v>8</v>
      </c>
      <c r="J10" s="3">
        <v>309.55</v>
      </c>
      <c r="K10" s="3">
        <v>7.43</v>
      </c>
      <c r="L10" s="3">
        <f t="shared" si="1"/>
        <v>316.98</v>
      </c>
    </row>
    <row r="11" spans="1:12" x14ac:dyDescent="0.25">
      <c r="A11" s="84">
        <v>640310</v>
      </c>
      <c r="B11" s="85" t="s">
        <v>9</v>
      </c>
      <c r="C11" s="86">
        <v>8639</v>
      </c>
      <c r="D11" s="87">
        <v>1331.96</v>
      </c>
      <c r="E11" s="87">
        <v>505.38</v>
      </c>
      <c r="F11" s="87">
        <f t="shared" si="0"/>
        <v>1837.3400000000001</v>
      </c>
      <c r="G11" s="87">
        <f>C11/D11</f>
        <v>6.4859305084236762</v>
      </c>
      <c r="I11" t="s">
        <v>9</v>
      </c>
      <c r="J11" s="3">
        <v>1331.96</v>
      </c>
      <c r="K11" s="3">
        <v>505.38</v>
      </c>
      <c r="L11" s="3">
        <f t="shared" si="1"/>
        <v>1837.3400000000001</v>
      </c>
    </row>
    <row r="12" spans="1:12" x14ac:dyDescent="0.25">
      <c r="A12" s="88">
        <v>640311</v>
      </c>
      <c r="B12" s="89" t="s">
        <v>10</v>
      </c>
      <c r="C12" s="90">
        <v>4063</v>
      </c>
      <c r="D12" s="91">
        <v>30.88</v>
      </c>
      <c r="E12" s="91">
        <v>5585.55</v>
      </c>
      <c r="F12" s="91">
        <f t="shared" si="0"/>
        <v>5616.43</v>
      </c>
      <c r="G12" s="91">
        <f>C12/D12</f>
        <v>131.5738341968912</v>
      </c>
      <c r="I12" t="s">
        <v>10</v>
      </c>
      <c r="J12" s="3">
        <v>30.88</v>
      </c>
      <c r="K12" s="3">
        <v>5585.55</v>
      </c>
      <c r="L12" s="3">
        <f t="shared" si="1"/>
        <v>5616.43</v>
      </c>
    </row>
    <row r="13" spans="1:12" x14ac:dyDescent="0.25">
      <c r="A13" s="88">
        <v>640312</v>
      </c>
      <c r="B13" s="89" t="s">
        <v>11</v>
      </c>
      <c r="C13" s="90">
        <v>10658</v>
      </c>
      <c r="D13" s="91">
        <v>894.56</v>
      </c>
      <c r="E13" s="91">
        <v>2680.75</v>
      </c>
      <c r="F13" s="91">
        <f t="shared" si="0"/>
        <v>3575.31</v>
      </c>
      <c r="G13" s="91">
        <f>C13/D13</f>
        <v>11.914237166875337</v>
      </c>
      <c r="I13" t="s">
        <v>11</v>
      </c>
      <c r="J13" s="3">
        <v>894.56</v>
      </c>
      <c r="K13" s="3">
        <v>2680.75</v>
      </c>
      <c r="L13" s="3">
        <f t="shared" si="1"/>
        <v>3575.31</v>
      </c>
    </row>
    <row r="14" spans="1:12" x14ac:dyDescent="0.25">
      <c r="A14" s="84">
        <v>640313</v>
      </c>
      <c r="B14" s="85" t="s">
        <v>12</v>
      </c>
      <c r="C14" s="86">
        <v>10510</v>
      </c>
      <c r="D14" s="87">
        <v>954.12</v>
      </c>
      <c r="E14" s="87">
        <v>237.91</v>
      </c>
      <c r="F14" s="87">
        <f t="shared" si="0"/>
        <v>1192.03</v>
      </c>
      <c r="G14" s="87">
        <f>C14/D14</f>
        <v>11.015385905336855</v>
      </c>
      <c r="I14" t="s">
        <v>12</v>
      </c>
      <c r="J14" s="3">
        <v>954.12</v>
      </c>
      <c r="K14" s="3">
        <v>237.91</v>
      </c>
      <c r="L14" s="3">
        <f t="shared" si="1"/>
        <v>1192.03</v>
      </c>
    </row>
    <row r="15" spans="1:12" ht="15.75" thickBot="1" x14ac:dyDescent="0.3">
      <c r="A15" s="21">
        <v>6403</v>
      </c>
      <c r="B15" s="92" t="s">
        <v>14</v>
      </c>
      <c r="C15" s="13">
        <f>SUM(C2:C14)</f>
        <v>308020</v>
      </c>
      <c r="D15" s="15">
        <f>SUM(D2:D14)</f>
        <v>22232.54</v>
      </c>
      <c r="E15" s="15">
        <f>SUM(E2:E14)</f>
        <v>14729.86</v>
      </c>
      <c r="F15" s="15">
        <f>SUM(F2:F14)</f>
        <v>36962.400000000001</v>
      </c>
      <c r="G15" s="15">
        <f>C15/D15</f>
        <v>13.854467370799737</v>
      </c>
      <c r="I15" t="s">
        <v>35</v>
      </c>
      <c r="J15">
        <v>22232.539999999997</v>
      </c>
      <c r="K15" s="3">
        <v>14729.860000000002</v>
      </c>
      <c r="L15" s="3">
        <f>SUM(L2:L14)</f>
        <v>36962.400000000001</v>
      </c>
    </row>
    <row r="16" spans="1:12" ht="30" customHeight="1" thickTop="1" x14ac:dyDescent="0.25">
      <c r="A16" s="93" t="s">
        <v>43</v>
      </c>
      <c r="B16" s="93"/>
      <c r="C16" s="93"/>
      <c r="D16" s="93"/>
      <c r="E16" s="93"/>
      <c r="F16" s="93"/>
      <c r="G16" s="93"/>
    </row>
    <row r="17" spans="1:4" x14ac:dyDescent="0.25">
      <c r="A17" s="73"/>
      <c r="D17"/>
    </row>
    <row r="18" spans="1:4" x14ac:dyDescent="0.25">
      <c r="A18" s="73"/>
      <c r="D18"/>
    </row>
    <row r="19" spans="1:4" x14ac:dyDescent="0.25">
      <c r="A19" s="73"/>
      <c r="D19"/>
    </row>
  </sheetData>
  <mergeCells count="1">
    <mergeCell ref="A16:G16"/>
  </mergeCells>
  <pageMargins left="0.7" right="0.7" top="0.75" bottom="0.75" header="0.3" footer="0.3"/>
  <pageSetup paperSize="5" orientation="portrait" horizontalDpi="4294967294" verticalDpi="0" r:id="rId1"/>
  <ignoredErrors>
    <ignoredError sqref="F2:F15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9A073-5317-493F-953D-C3E3953B8427}">
  <dimension ref="A1:L16"/>
  <sheetViews>
    <sheetView zoomScaleNormal="100" workbookViewId="0">
      <selection activeCell="G22" sqref="G22"/>
    </sheetView>
  </sheetViews>
  <sheetFormatPr defaultRowHeight="15" x14ac:dyDescent="0.25"/>
  <cols>
    <col min="1" max="1" width="7" bestFit="1" customWidth="1"/>
    <col min="2" max="2" width="13.5703125" bestFit="1" customWidth="1"/>
    <col min="3" max="3" width="13.85546875" bestFit="1" customWidth="1"/>
    <col min="4" max="4" width="5.5703125" style="2" bestFit="1" customWidth="1"/>
    <col min="5" max="5" width="15.28515625" style="3" bestFit="1" customWidth="1"/>
    <col min="6" max="6" width="5.5703125" style="2" bestFit="1" customWidth="1"/>
    <col min="7" max="7" width="12.28515625" style="2" bestFit="1" customWidth="1"/>
    <col min="10" max="10" width="11.7109375" bestFit="1" customWidth="1"/>
    <col min="11" max="11" width="12.7109375" style="3" bestFit="1" customWidth="1"/>
  </cols>
  <sheetData>
    <row r="1" spans="1:12" ht="25.5" x14ac:dyDescent="0.25">
      <c r="A1" s="18" t="s">
        <v>18</v>
      </c>
      <c r="B1" s="18" t="s">
        <v>30</v>
      </c>
      <c r="C1" s="19" t="s">
        <v>28</v>
      </c>
      <c r="D1" s="19" t="s">
        <v>0</v>
      </c>
      <c r="E1" s="19" t="s">
        <v>29</v>
      </c>
      <c r="F1" s="4" t="s">
        <v>0</v>
      </c>
      <c r="G1" s="17" t="s">
        <v>15</v>
      </c>
    </row>
    <row r="2" spans="1:12" x14ac:dyDescent="0.25">
      <c r="A2" s="24">
        <v>640301</v>
      </c>
      <c r="B2" s="5" t="s">
        <v>1</v>
      </c>
      <c r="C2" s="26">
        <v>8122</v>
      </c>
      <c r="D2" s="7">
        <v>2.2740095353354399</v>
      </c>
      <c r="E2" s="8">
        <v>6556.54</v>
      </c>
      <c r="F2" s="7">
        <v>17.975743617242603</v>
      </c>
      <c r="G2" s="7">
        <f>C2/E2</f>
        <v>1.2387631281133036</v>
      </c>
      <c r="J2" s="3"/>
    </row>
    <row r="3" spans="1:12" x14ac:dyDescent="0.25">
      <c r="A3" s="22">
        <v>640302</v>
      </c>
      <c r="B3" s="5" t="s">
        <v>2</v>
      </c>
      <c r="C3" s="26">
        <v>18316</v>
      </c>
      <c r="D3" s="7">
        <v>5.8262880670488268</v>
      </c>
      <c r="E3" s="8">
        <v>1621.57</v>
      </c>
      <c r="F3" s="7">
        <v>5.2685402510028689</v>
      </c>
      <c r="G3" s="7">
        <f t="shared" ref="G3:G15" si="0">C3/E3</f>
        <v>11.295226231368366</v>
      </c>
      <c r="J3" s="3"/>
    </row>
    <row r="4" spans="1:12" x14ac:dyDescent="0.25">
      <c r="A4" s="23">
        <v>640303</v>
      </c>
      <c r="B4" s="9" t="s">
        <v>3</v>
      </c>
      <c r="C4" s="25">
        <v>47473</v>
      </c>
      <c r="D4" s="11">
        <v>15.323723346067212</v>
      </c>
      <c r="E4" s="12">
        <v>2163.37</v>
      </c>
      <c r="F4" s="11">
        <v>7.0439621298030008</v>
      </c>
      <c r="G4" s="11">
        <f t="shared" si="0"/>
        <v>21.944004030748324</v>
      </c>
      <c r="J4" s="3"/>
    </row>
    <row r="5" spans="1:12" x14ac:dyDescent="0.25">
      <c r="A5" s="23">
        <v>640304</v>
      </c>
      <c r="B5" s="9" t="s">
        <v>4</v>
      </c>
      <c r="C5" s="25">
        <v>19866</v>
      </c>
      <c r="D5" s="11">
        <v>5.2758743954278629</v>
      </c>
      <c r="E5" s="12">
        <v>5241.29</v>
      </c>
      <c r="F5" s="11">
        <v>15.138702087197565</v>
      </c>
      <c r="G5" s="11">
        <f t="shared" si="0"/>
        <v>3.7902882687277368</v>
      </c>
      <c r="J5" s="3"/>
    </row>
    <row r="6" spans="1:12" x14ac:dyDescent="0.25">
      <c r="A6" s="22">
        <v>640305</v>
      </c>
      <c r="B6" s="5" t="s">
        <v>5</v>
      </c>
      <c r="C6" s="26">
        <v>78230</v>
      </c>
      <c r="D6" s="7">
        <v>29.741288346993183</v>
      </c>
      <c r="E6" s="8">
        <v>24.41</v>
      </c>
      <c r="F6" s="7">
        <v>6.9739298094476238E-2</v>
      </c>
      <c r="G6" s="7">
        <f t="shared" si="0"/>
        <v>3204.8340843916426</v>
      </c>
      <c r="J6" s="3"/>
    </row>
    <row r="7" spans="1:12" x14ac:dyDescent="0.25">
      <c r="A7" s="22">
        <v>640306</v>
      </c>
      <c r="B7" s="5" t="s">
        <v>6</v>
      </c>
      <c r="C7" s="26">
        <v>33512</v>
      </c>
      <c r="D7" s="7">
        <v>10.351480905641525</v>
      </c>
      <c r="E7" s="8">
        <v>1963.32</v>
      </c>
      <c r="F7" s="7">
        <v>5.8223523241060633</v>
      </c>
      <c r="G7" s="7">
        <f t="shared" si="0"/>
        <v>17.069046309312796</v>
      </c>
      <c r="J7" s="3"/>
    </row>
    <row r="8" spans="1:12" x14ac:dyDescent="0.25">
      <c r="A8" s="23">
        <v>640307</v>
      </c>
      <c r="B8" s="9" t="s">
        <v>7</v>
      </c>
      <c r="C8" s="25">
        <v>15197</v>
      </c>
      <c r="D8" s="11">
        <v>4.6599968129411815</v>
      </c>
      <c r="E8" s="12">
        <v>4423.99</v>
      </c>
      <c r="F8" s="11">
        <v>11.307729048175791</v>
      </c>
      <c r="G8" s="11">
        <f t="shared" si="0"/>
        <v>3.435134347048705</v>
      </c>
      <c r="J8" s="3"/>
      <c r="L8" s="1"/>
    </row>
    <row r="9" spans="1:12" x14ac:dyDescent="0.25">
      <c r="A9" s="23">
        <v>640308</v>
      </c>
      <c r="B9" s="9" t="s">
        <v>16</v>
      </c>
      <c r="C9" s="25">
        <v>8140</v>
      </c>
      <c r="D9" s="11">
        <v>2.7477615218636542</v>
      </c>
      <c r="E9" s="12">
        <v>2429.9699999999998</v>
      </c>
      <c r="F9" s="11">
        <v>8.7994584948618542</v>
      </c>
      <c r="G9" s="11">
        <f t="shared" si="0"/>
        <v>3.3498355946781238</v>
      </c>
      <c r="J9" s="3"/>
    </row>
    <row r="10" spans="1:12" x14ac:dyDescent="0.25">
      <c r="A10" s="22">
        <v>640309</v>
      </c>
      <c r="B10" s="5" t="s">
        <v>8</v>
      </c>
      <c r="C10" s="26">
        <v>37232</v>
      </c>
      <c r="D10" s="7">
        <v>12.803362777737101</v>
      </c>
      <c r="E10" s="8">
        <v>316.98</v>
      </c>
      <c r="F10" s="7">
        <v>0.51484011240333927</v>
      </c>
      <c r="G10" s="7">
        <f t="shared" si="0"/>
        <v>117.4585147327907</v>
      </c>
      <c r="J10" s="3"/>
    </row>
    <row r="11" spans="1:12" x14ac:dyDescent="0.25">
      <c r="A11" s="22">
        <v>640310</v>
      </c>
      <c r="B11" s="5" t="s">
        <v>9</v>
      </c>
      <c r="C11" s="26">
        <v>8470</v>
      </c>
      <c r="D11" s="7">
        <v>2.9463066725813882</v>
      </c>
      <c r="E11" s="8">
        <v>1837.34</v>
      </c>
      <c r="F11" s="7">
        <v>6.9548833624890491</v>
      </c>
      <c r="G11" s="7">
        <f t="shared" si="0"/>
        <v>4.609925217978164</v>
      </c>
      <c r="J11" s="3"/>
    </row>
    <row r="12" spans="1:12" x14ac:dyDescent="0.25">
      <c r="A12" s="23">
        <v>640311</v>
      </c>
      <c r="B12" s="9" t="s">
        <v>10</v>
      </c>
      <c r="C12" s="25">
        <v>4035</v>
      </c>
      <c r="D12" s="11">
        <v>1.4854278195780162</v>
      </c>
      <c r="E12" s="12">
        <v>5616.26</v>
      </c>
      <c r="F12" s="11">
        <v>12.069000881997006</v>
      </c>
      <c r="G12" s="11">
        <f t="shared" si="0"/>
        <v>0.71844964442529369</v>
      </c>
      <c r="J12" s="3"/>
    </row>
    <row r="13" spans="1:12" x14ac:dyDescent="0.25">
      <c r="A13" s="23">
        <v>640312</v>
      </c>
      <c r="B13" s="9" t="s">
        <v>11</v>
      </c>
      <c r="C13" s="25">
        <v>10310</v>
      </c>
      <c r="D13" s="11">
        <v>3.3313378325415934</v>
      </c>
      <c r="E13" s="12">
        <v>3575.3</v>
      </c>
      <c r="F13" s="11">
        <v>4.8389696165217675</v>
      </c>
      <c r="G13" s="11">
        <f t="shared" si="0"/>
        <v>2.8836740972785497</v>
      </c>
      <c r="J13" s="3"/>
    </row>
    <row r="14" spans="1:12" x14ac:dyDescent="0.25">
      <c r="A14" s="22">
        <v>640313</v>
      </c>
      <c r="B14" s="5" t="s">
        <v>12</v>
      </c>
      <c r="C14" s="26">
        <v>10102</v>
      </c>
      <c r="D14" s="7">
        <v>3.2331419662430174</v>
      </c>
      <c r="E14" s="8">
        <v>1192.03</v>
      </c>
      <c r="F14" s="7">
        <v>4.1960787761046214</v>
      </c>
      <c r="G14" s="7">
        <f t="shared" si="0"/>
        <v>8.4746189273759889</v>
      </c>
      <c r="J14" s="3"/>
    </row>
    <row r="15" spans="1:12" ht="15.75" thickBot="1" x14ac:dyDescent="0.3">
      <c r="A15" s="21">
        <v>6403</v>
      </c>
      <c r="B15" s="20" t="s">
        <v>14</v>
      </c>
      <c r="C15" s="13">
        <f>SUM(C2:C14)</f>
        <v>299005</v>
      </c>
      <c r="D15" s="14">
        <f>SUM(D2:D14)</f>
        <v>100</v>
      </c>
      <c r="E15" s="15">
        <f>SUM(E2:E14)</f>
        <v>36962.370000000003</v>
      </c>
      <c r="F15" s="14">
        <f>SUM(F2:F14)</f>
        <v>99.999999999999986</v>
      </c>
      <c r="G15" s="16">
        <f t="shared" si="0"/>
        <v>8.0894433987863863</v>
      </c>
      <c r="J15" s="3"/>
    </row>
    <row r="16" spans="1:12" ht="15.75" thickTop="1" x14ac:dyDescent="0.25"/>
  </sheetData>
  <pageMargins left="0.7" right="0.7" top="0.75" bottom="0.75" header="0.3" footer="0.3"/>
  <pageSetup paperSize="5" orientation="portrait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zoomScaleNormal="100" workbookViewId="0">
      <selection activeCell="F10" sqref="F10"/>
    </sheetView>
  </sheetViews>
  <sheetFormatPr defaultRowHeight="15" x14ac:dyDescent="0.25"/>
  <cols>
    <col min="1" max="1" width="7" bestFit="1" customWidth="1"/>
    <col min="2" max="2" width="13.5703125" bestFit="1" customWidth="1"/>
    <col min="3" max="3" width="13.85546875" bestFit="1" customWidth="1"/>
    <col min="4" max="4" width="5.5703125" style="2" bestFit="1" customWidth="1"/>
    <col min="5" max="5" width="15.28515625" style="3" bestFit="1" customWidth="1"/>
    <col min="6" max="6" width="5.5703125" style="2" bestFit="1" customWidth="1"/>
    <col min="7" max="7" width="12.28515625" style="2" bestFit="1" customWidth="1"/>
    <col min="10" max="10" width="11.7109375" bestFit="1" customWidth="1"/>
    <col min="11" max="11" width="12.7109375" style="3" bestFit="1" customWidth="1"/>
  </cols>
  <sheetData>
    <row r="1" spans="1:12" ht="30" customHeight="1" x14ac:dyDescent="0.25">
      <c r="A1" s="18" t="s">
        <v>18</v>
      </c>
      <c r="B1" s="18" t="s">
        <v>13</v>
      </c>
      <c r="C1" s="19" t="s">
        <v>19</v>
      </c>
      <c r="D1" s="19" t="s">
        <v>0</v>
      </c>
      <c r="E1" s="19" t="s">
        <v>17</v>
      </c>
      <c r="F1" s="4" t="s">
        <v>0</v>
      </c>
      <c r="G1" s="17" t="s">
        <v>15</v>
      </c>
    </row>
    <row r="2" spans="1:12" ht="15" customHeight="1" x14ac:dyDescent="0.25">
      <c r="A2" s="22">
        <v>640301</v>
      </c>
      <c r="B2" s="5" t="s">
        <v>1</v>
      </c>
      <c r="C2" s="6">
        <v>7255</v>
      </c>
      <c r="D2" s="7">
        <v>2.2740095353354399</v>
      </c>
      <c r="E2" s="8">
        <v>6556.54</v>
      </c>
      <c r="F2" s="7">
        <v>17.975743617242603</v>
      </c>
      <c r="G2" s="7">
        <f>C2/E2</f>
        <v>1.1065287483947326</v>
      </c>
      <c r="J2" s="3"/>
    </row>
    <row r="3" spans="1:12" ht="15" customHeight="1" x14ac:dyDescent="0.25">
      <c r="A3" s="22">
        <v>640302</v>
      </c>
      <c r="B3" s="5" t="s">
        <v>2</v>
      </c>
      <c r="C3" s="6">
        <v>17020</v>
      </c>
      <c r="D3" s="7">
        <v>5.8262880670488268</v>
      </c>
      <c r="E3" s="8">
        <v>1621.57</v>
      </c>
      <c r="F3" s="7">
        <v>5.2685402510028689</v>
      </c>
      <c r="G3" s="7">
        <f t="shared" ref="G3:G15" si="0">C3/E3</f>
        <v>10.496000789358462</v>
      </c>
      <c r="J3" s="3"/>
    </row>
    <row r="4" spans="1:12" ht="15" customHeight="1" x14ac:dyDescent="0.25">
      <c r="A4" s="23">
        <v>640303</v>
      </c>
      <c r="B4" s="9" t="s">
        <v>3</v>
      </c>
      <c r="C4" s="10">
        <v>44532</v>
      </c>
      <c r="D4" s="11">
        <v>15.323723346067212</v>
      </c>
      <c r="E4" s="12">
        <v>2163.37</v>
      </c>
      <c r="F4" s="11">
        <v>7.0439621298030008</v>
      </c>
      <c r="G4" s="11">
        <f t="shared" si="0"/>
        <v>20.584550955222639</v>
      </c>
      <c r="J4" s="3"/>
    </row>
    <row r="5" spans="1:12" ht="15" customHeight="1" x14ac:dyDescent="0.25">
      <c r="A5" s="23">
        <v>640304</v>
      </c>
      <c r="B5" s="9" t="s">
        <v>4</v>
      </c>
      <c r="C5" s="10">
        <v>17942</v>
      </c>
      <c r="D5" s="11">
        <v>5.2758743954278629</v>
      </c>
      <c r="E5" s="12">
        <v>5241.29</v>
      </c>
      <c r="F5" s="11">
        <v>15.138702087197565</v>
      </c>
      <c r="G5" s="11">
        <f t="shared" si="0"/>
        <v>3.4232030664206712</v>
      </c>
      <c r="J5" s="3"/>
    </row>
    <row r="6" spans="1:12" ht="15" customHeight="1" x14ac:dyDescent="0.25">
      <c r="A6" s="22">
        <v>640305</v>
      </c>
      <c r="B6" s="5" t="s">
        <v>5</v>
      </c>
      <c r="C6" s="6">
        <v>74976</v>
      </c>
      <c r="D6" s="7">
        <v>29.741288346993183</v>
      </c>
      <c r="E6" s="8">
        <v>24.41</v>
      </c>
      <c r="F6" s="7">
        <v>6.9739298094476238E-2</v>
      </c>
      <c r="G6" s="7">
        <f t="shared" si="0"/>
        <v>3071.5280622695618</v>
      </c>
      <c r="J6" s="3"/>
    </row>
    <row r="7" spans="1:12" ht="15" customHeight="1" x14ac:dyDescent="0.25">
      <c r="A7" s="22">
        <v>640306</v>
      </c>
      <c r="B7" s="5" t="s">
        <v>6</v>
      </c>
      <c r="C7" s="6">
        <v>31394</v>
      </c>
      <c r="D7" s="7">
        <v>10.351480905641525</v>
      </c>
      <c r="E7" s="8">
        <v>1963.32</v>
      </c>
      <c r="F7" s="7">
        <v>5.8223523241060633</v>
      </c>
      <c r="G7" s="7">
        <f t="shared" si="0"/>
        <v>15.990261393965325</v>
      </c>
      <c r="J7" s="3"/>
    </row>
    <row r="8" spans="1:12" ht="15" customHeight="1" x14ac:dyDescent="0.25">
      <c r="A8" s="23">
        <v>640307</v>
      </c>
      <c r="B8" s="9" t="s">
        <v>7</v>
      </c>
      <c r="C8" s="10">
        <v>14399</v>
      </c>
      <c r="D8" s="11">
        <v>4.6599968129411815</v>
      </c>
      <c r="E8" s="12">
        <v>4423.99</v>
      </c>
      <c r="F8" s="11">
        <v>11.307729048175791</v>
      </c>
      <c r="G8" s="11">
        <f t="shared" si="0"/>
        <v>3.254754192482352</v>
      </c>
      <c r="J8" s="3"/>
      <c r="L8" s="1"/>
    </row>
    <row r="9" spans="1:12" ht="15" customHeight="1" x14ac:dyDescent="0.25">
      <c r="A9" s="23">
        <v>640308</v>
      </c>
      <c r="B9" s="9" t="s">
        <v>16</v>
      </c>
      <c r="C9" s="10">
        <v>7733</v>
      </c>
      <c r="D9" s="11">
        <v>2.7477615218636542</v>
      </c>
      <c r="E9" s="12">
        <v>2429.9699999999998</v>
      </c>
      <c r="F9" s="11">
        <v>8.7994584948618542</v>
      </c>
      <c r="G9" s="11">
        <f t="shared" si="0"/>
        <v>3.1823438149442178</v>
      </c>
      <c r="J9" s="3"/>
    </row>
    <row r="10" spans="1:12" ht="15" customHeight="1" x14ac:dyDescent="0.25">
      <c r="A10" s="22">
        <v>640309</v>
      </c>
      <c r="B10" s="5" t="s">
        <v>8</v>
      </c>
      <c r="C10" s="6">
        <v>34960</v>
      </c>
      <c r="D10" s="7">
        <v>12.803362777737101</v>
      </c>
      <c r="E10" s="8">
        <v>316.98</v>
      </c>
      <c r="F10" s="7">
        <v>0.51484011240333927</v>
      </c>
      <c r="G10" s="7">
        <f t="shared" si="0"/>
        <v>110.29087008644078</v>
      </c>
      <c r="J10" s="3"/>
    </row>
    <row r="11" spans="1:12" ht="15" customHeight="1" x14ac:dyDescent="0.25">
      <c r="A11" s="22">
        <v>640310</v>
      </c>
      <c r="B11" s="5" t="s">
        <v>9</v>
      </c>
      <c r="C11" s="6">
        <v>7917</v>
      </c>
      <c r="D11" s="7">
        <v>2.9463066725813882</v>
      </c>
      <c r="E11" s="8">
        <v>1837.34</v>
      </c>
      <c r="F11" s="7">
        <v>6.9548833624890491</v>
      </c>
      <c r="G11" s="7">
        <f t="shared" si="0"/>
        <v>4.3089466293663667</v>
      </c>
      <c r="J11" s="3"/>
    </row>
    <row r="12" spans="1:12" ht="15" customHeight="1" x14ac:dyDescent="0.25">
      <c r="A12" s="23">
        <v>640311</v>
      </c>
      <c r="B12" s="9" t="s">
        <v>10</v>
      </c>
      <c r="C12" s="10">
        <v>3881</v>
      </c>
      <c r="D12" s="11">
        <v>1.4854278195780162</v>
      </c>
      <c r="E12" s="12">
        <v>5616.26</v>
      </c>
      <c r="F12" s="11">
        <v>12.069000881997006</v>
      </c>
      <c r="G12" s="11">
        <f t="shared" si="0"/>
        <v>0.69102926146581534</v>
      </c>
      <c r="J12" s="3"/>
    </row>
    <row r="13" spans="1:12" ht="15" customHeight="1" x14ac:dyDescent="0.25">
      <c r="A13" s="23">
        <v>640312</v>
      </c>
      <c r="B13" s="9" t="s">
        <v>11</v>
      </c>
      <c r="C13" s="10">
        <v>9519</v>
      </c>
      <c r="D13" s="11">
        <v>3.3313378325415934</v>
      </c>
      <c r="E13" s="12">
        <v>3575.3</v>
      </c>
      <c r="F13" s="11">
        <v>4.8389696165217675</v>
      </c>
      <c r="G13" s="11">
        <f t="shared" si="0"/>
        <v>2.6624339216289541</v>
      </c>
      <c r="J13" s="3"/>
    </row>
    <row r="14" spans="1:12" ht="15" customHeight="1" x14ac:dyDescent="0.25">
      <c r="A14" s="22">
        <v>640313</v>
      </c>
      <c r="B14" s="5" t="s">
        <v>12</v>
      </c>
      <c r="C14" s="6">
        <v>9470</v>
      </c>
      <c r="D14" s="7">
        <v>3.2331419662430174</v>
      </c>
      <c r="E14" s="8">
        <v>1192.03</v>
      </c>
      <c r="F14" s="7">
        <v>4.1960787761046214</v>
      </c>
      <c r="G14" s="7">
        <f t="shared" si="0"/>
        <v>7.9444309287517934</v>
      </c>
      <c r="J14" s="3"/>
    </row>
    <row r="15" spans="1:12" ht="15" customHeight="1" thickBot="1" x14ac:dyDescent="0.3">
      <c r="A15" s="21">
        <v>6403</v>
      </c>
      <c r="B15" s="20" t="s">
        <v>14</v>
      </c>
      <c r="C15" s="13">
        <f>SUM(C2:C14)</f>
        <v>280998</v>
      </c>
      <c r="D15" s="14">
        <f>SUM(D2:D14)</f>
        <v>100</v>
      </c>
      <c r="E15" s="15">
        <f>SUM(E2:E14)</f>
        <v>36962.370000000003</v>
      </c>
      <c r="F15" s="14">
        <f>SUM(F2:F14)</f>
        <v>99.999999999999986</v>
      </c>
      <c r="G15" s="16">
        <f t="shared" si="0"/>
        <v>7.6022722568926175</v>
      </c>
      <c r="J15" s="3"/>
    </row>
    <row r="16" spans="1:12" ht="15.75" thickTop="1" x14ac:dyDescent="0.25"/>
  </sheetData>
  <pageMargins left="0.7" right="0.7" top="0.75" bottom="0.75" header="0.3" footer="0.3"/>
  <pageSetup paperSize="5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5903A-5DC8-4673-8CC1-1CF22D1C327C}">
  <dimension ref="A1:L16"/>
  <sheetViews>
    <sheetView zoomScaleNormal="100" workbookViewId="0">
      <selection activeCell="I21" sqref="I21"/>
    </sheetView>
  </sheetViews>
  <sheetFormatPr defaultRowHeight="15" x14ac:dyDescent="0.25"/>
  <cols>
    <col min="1" max="1" width="7" bestFit="1" customWidth="1"/>
    <col min="2" max="2" width="13.5703125" bestFit="1" customWidth="1"/>
    <col min="3" max="3" width="13.85546875" bestFit="1" customWidth="1"/>
    <col min="4" max="4" width="5.5703125" style="2" bestFit="1" customWidth="1"/>
    <col min="5" max="5" width="15.28515625" style="3" bestFit="1" customWidth="1"/>
    <col min="6" max="6" width="5.5703125" style="2" bestFit="1" customWidth="1"/>
    <col min="7" max="7" width="12.28515625" style="2" bestFit="1" customWidth="1"/>
    <col min="10" max="10" width="11.7109375" bestFit="1" customWidth="1"/>
    <col min="11" max="11" width="12.7109375" style="3" bestFit="1" customWidth="1"/>
  </cols>
  <sheetData>
    <row r="1" spans="1:12" ht="30" customHeight="1" x14ac:dyDescent="0.25">
      <c r="A1" s="18" t="s">
        <v>18</v>
      </c>
      <c r="B1" s="18" t="s">
        <v>13</v>
      </c>
      <c r="C1" s="19" t="s">
        <v>19</v>
      </c>
      <c r="D1" s="19" t="s">
        <v>0</v>
      </c>
      <c r="E1" s="19" t="s">
        <v>17</v>
      </c>
      <c r="F1" s="4" t="s">
        <v>0</v>
      </c>
      <c r="G1" s="17" t="s">
        <v>15</v>
      </c>
    </row>
    <row r="2" spans="1:12" ht="15" customHeight="1" x14ac:dyDescent="0.25">
      <c r="A2" s="22">
        <v>640301</v>
      </c>
      <c r="B2" s="5" t="s">
        <v>1</v>
      </c>
      <c r="C2" s="6">
        <v>6807</v>
      </c>
      <c r="D2" s="7">
        <v>2.2740095353354399</v>
      </c>
      <c r="E2" s="8">
        <v>6556.54</v>
      </c>
      <c r="F2" s="7">
        <v>17.975743617242603</v>
      </c>
      <c r="G2" s="7">
        <f>C2/E2</f>
        <v>1.0382000262333486</v>
      </c>
      <c r="J2" s="3"/>
    </row>
    <row r="3" spans="1:12" ht="15" customHeight="1" x14ac:dyDescent="0.25">
      <c r="A3" s="22">
        <v>640302</v>
      </c>
      <c r="B3" s="5" t="s">
        <v>2</v>
      </c>
      <c r="C3" s="6">
        <v>16637</v>
      </c>
      <c r="D3" s="7">
        <v>5.8262880670488268</v>
      </c>
      <c r="E3" s="8">
        <v>1621.57</v>
      </c>
      <c r="F3" s="7">
        <v>5.2685402510028689</v>
      </c>
      <c r="G3" s="7">
        <f t="shared" ref="G3:G15" si="0">C3/E3</f>
        <v>10.259809937283004</v>
      </c>
      <c r="J3" s="3"/>
    </row>
    <row r="4" spans="1:12" ht="15" customHeight="1" x14ac:dyDescent="0.25">
      <c r="A4" s="23">
        <v>640303</v>
      </c>
      <c r="B4" s="9" t="s">
        <v>3</v>
      </c>
      <c r="C4" s="10">
        <v>43161</v>
      </c>
      <c r="D4" s="11">
        <v>15.323723346067212</v>
      </c>
      <c r="E4" s="12">
        <v>2163.37</v>
      </c>
      <c r="F4" s="11">
        <v>7.0439621298030008</v>
      </c>
      <c r="G4" s="11">
        <f t="shared" si="0"/>
        <v>19.950817474588259</v>
      </c>
      <c r="J4" s="3"/>
    </row>
    <row r="5" spans="1:12" ht="15" customHeight="1" x14ac:dyDescent="0.25">
      <c r="A5" s="23">
        <v>640304</v>
      </c>
      <c r="B5" s="9" t="s">
        <v>4</v>
      </c>
      <c r="C5" s="10">
        <v>16647</v>
      </c>
      <c r="D5" s="11">
        <v>5.2758743954278629</v>
      </c>
      <c r="E5" s="12">
        <v>5241.29</v>
      </c>
      <c r="F5" s="11">
        <v>15.138702087197565</v>
      </c>
      <c r="G5" s="11">
        <f t="shared" si="0"/>
        <v>3.1761264879447619</v>
      </c>
      <c r="J5" s="3"/>
    </row>
    <row r="6" spans="1:12" ht="15" customHeight="1" x14ac:dyDescent="0.25">
      <c r="A6" s="22">
        <v>640305</v>
      </c>
      <c r="B6" s="5" t="s">
        <v>5</v>
      </c>
      <c r="C6" s="6">
        <v>74137</v>
      </c>
      <c r="D6" s="7">
        <v>29.741288346993183</v>
      </c>
      <c r="E6" s="8">
        <v>24.41</v>
      </c>
      <c r="F6" s="7">
        <v>6.9739298094476238E-2</v>
      </c>
      <c r="G6" s="7">
        <f t="shared" si="0"/>
        <v>3037.156902908644</v>
      </c>
      <c r="J6" s="3"/>
    </row>
    <row r="7" spans="1:12" ht="15" customHeight="1" x14ac:dyDescent="0.25">
      <c r="A7" s="22">
        <v>640306</v>
      </c>
      <c r="B7" s="5" t="s">
        <v>6</v>
      </c>
      <c r="C7" s="6">
        <v>30040</v>
      </c>
      <c r="D7" s="7">
        <v>10.351480905641525</v>
      </c>
      <c r="E7" s="8">
        <v>1963.32</v>
      </c>
      <c r="F7" s="7">
        <v>5.8223523241060633</v>
      </c>
      <c r="G7" s="7">
        <f t="shared" si="0"/>
        <v>15.300613246949046</v>
      </c>
      <c r="J7" s="3"/>
    </row>
    <row r="8" spans="1:12" ht="15" customHeight="1" x14ac:dyDescent="0.25">
      <c r="A8" s="23">
        <v>640307</v>
      </c>
      <c r="B8" s="9" t="s">
        <v>7</v>
      </c>
      <c r="C8" s="10">
        <v>13924</v>
      </c>
      <c r="D8" s="11">
        <v>4.6599968129411815</v>
      </c>
      <c r="E8" s="12">
        <v>4423.99</v>
      </c>
      <c r="F8" s="11">
        <v>11.307729048175791</v>
      </c>
      <c r="G8" s="11">
        <f t="shared" si="0"/>
        <v>3.1473850528595229</v>
      </c>
      <c r="J8" s="3"/>
      <c r="L8" s="1"/>
    </row>
    <row r="9" spans="1:12" ht="15" customHeight="1" x14ac:dyDescent="0.25">
      <c r="A9" s="23">
        <v>640308</v>
      </c>
      <c r="B9" s="9" t="s">
        <v>16</v>
      </c>
      <c r="C9" s="10">
        <v>7594</v>
      </c>
      <c r="D9" s="11">
        <v>2.7477615218636542</v>
      </c>
      <c r="E9" s="12">
        <v>2429.9699999999998</v>
      </c>
      <c r="F9" s="11">
        <v>8.7994584948618542</v>
      </c>
      <c r="G9" s="11">
        <f t="shared" si="0"/>
        <v>3.1251414626518024</v>
      </c>
      <c r="J9" s="3"/>
    </row>
    <row r="10" spans="1:12" ht="15" customHeight="1" x14ac:dyDescent="0.25">
      <c r="A10" s="22">
        <v>640309</v>
      </c>
      <c r="B10" s="5" t="s">
        <v>8</v>
      </c>
      <c r="C10" s="6">
        <v>33835</v>
      </c>
      <c r="D10" s="7">
        <v>12.803362777737101</v>
      </c>
      <c r="E10" s="8">
        <v>316.98</v>
      </c>
      <c r="F10" s="7">
        <v>0.51484011240333927</v>
      </c>
      <c r="G10" s="7">
        <f t="shared" si="0"/>
        <v>106.74175026815571</v>
      </c>
      <c r="J10" s="3"/>
    </row>
    <row r="11" spans="1:12" ht="15" customHeight="1" x14ac:dyDescent="0.25">
      <c r="A11" s="22">
        <v>640310</v>
      </c>
      <c r="B11" s="5" t="s">
        <v>9</v>
      </c>
      <c r="C11" s="6">
        <v>7756</v>
      </c>
      <c r="D11" s="7">
        <v>2.9463066725813882</v>
      </c>
      <c r="E11" s="8">
        <v>1837.34</v>
      </c>
      <c r="F11" s="7">
        <v>6.9548833624890491</v>
      </c>
      <c r="G11" s="7">
        <f t="shared" si="0"/>
        <v>4.221319951669261</v>
      </c>
      <c r="J11" s="3"/>
    </row>
    <row r="12" spans="1:12" ht="15" customHeight="1" x14ac:dyDescent="0.25">
      <c r="A12" s="23">
        <v>640311</v>
      </c>
      <c r="B12" s="9" t="s">
        <v>10</v>
      </c>
      <c r="C12" s="10">
        <v>3983</v>
      </c>
      <c r="D12" s="11">
        <v>1.4854278195780162</v>
      </c>
      <c r="E12" s="12">
        <v>5616.26</v>
      </c>
      <c r="F12" s="11">
        <v>12.069000881997006</v>
      </c>
      <c r="G12" s="11">
        <f t="shared" si="0"/>
        <v>0.70919081381559967</v>
      </c>
      <c r="J12" s="3"/>
    </row>
    <row r="13" spans="1:12" ht="15" customHeight="1" x14ac:dyDescent="0.25">
      <c r="A13" s="23">
        <v>640312</v>
      </c>
      <c r="B13" s="9" t="s">
        <v>11</v>
      </c>
      <c r="C13" s="10">
        <v>9209</v>
      </c>
      <c r="D13" s="11">
        <v>3.3313378325415934</v>
      </c>
      <c r="E13" s="12">
        <v>3575.3</v>
      </c>
      <c r="F13" s="11">
        <v>4.8389696165217675</v>
      </c>
      <c r="G13" s="11">
        <f t="shared" si="0"/>
        <v>2.5757279109445359</v>
      </c>
      <c r="J13" s="3"/>
    </row>
    <row r="14" spans="1:12" ht="15" customHeight="1" x14ac:dyDescent="0.25">
      <c r="A14" s="22">
        <v>640313</v>
      </c>
      <c r="B14" s="5" t="s">
        <v>12</v>
      </c>
      <c r="C14" s="6">
        <v>9157</v>
      </c>
      <c r="D14" s="7">
        <v>3.2331419662430174</v>
      </c>
      <c r="E14" s="8">
        <v>1192.03</v>
      </c>
      <c r="F14" s="7">
        <v>4.1960787761046214</v>
      </c>
      <c r="G14" s="7">
        <f t="shared" si="0"/>
        <v>7.6818536446230379</v>
      </c>
      <c r="J14" s="3"/>
    </row>
    <row r="15" spans="1:12" ht="15" customHeight="1" thickBot="1" x14ac:dyDescent="0.3">
      <c r="A15" s="21">
        <v>6403</v>
      </c>
      <c r="B15" s="20" t="s">
        <v>14</v>
      </c>
      <c r="C15" s="13">
        <f>SUM(C2:C14)</f>
        <v>272887</v>
      </c>
      <c r="D15" s="14">
        <f>SUM(D2:D14)</f>
        <v>100</v>
      </c>
      <c r="E15" s="15">
        <f>SUM(E2:E14)</f>
        <v>36962.370000000003</v>
      </c>
      <c r="F15" s="14">
        <f>SUM(F2:F14)</f>
        <v>99.999999999999986</v>
      </c>
      <c r="G15" s="16">
        <f t="shared" si="0"/>
        <v>7.3828328648839339</v>
      </c>
      <c r="J15" s="3"/>
    </row>
    <row r="16" spans="1:12" ht="15.75" thickTop="1" x14ac:dyDescent="0.25"/>
  </sheetData>
  <pageMargins left="0.7" right="0.7" top="0.75" bottom="0.75" header="0.3" footer="0.3"/>
  <pageSetup paperSize="5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4BF2C-099B-4F89-B2DC-E84B7AB96E4E}">
  <dimension ref="A1:L16"/>
  <sheetViews>
    <sheetView zoomScaleNormal="100" workbookViewId="0">
      <selection activeCell="K26" sqref="K26"/>
    </sheetView>
  </sheetViews>
  <sheetFormatPr defaultRowHeight="15" x14ac:dyDescent="0.25"/>
  <cols>
    <col min="1" max="1" width="4.140625" bestFit="1" customWidth="1"/>
    <col min="2" max="2" width="15.140625" bestFit="1" customWidth="1"/>
    <col min="3" max="3" width="8.42578125" bestFit="1" customWidth="1"/>
    <col min="4" max="4" width="6.140625" style="2" bestFit="1" customWidth="1"/>
    <col min="5" max="5" width="10.140625" style="3" bestFit="1" customWidth="1"/>
    <col min="6" max="6" width="6.140625" style="2" bestFit="1" customWidth="1"/>
    <col min="7" max="7" width="13.28515625" style="2" bestFit="1" customWidth="1"/>
    <col min="10" max="10" width="11.7109375" bestFit="1" customWidth="1"/>
    <col min="11" max="11" width="12.7109375" style="3" bestFit="1" customWidth="1"/>
  </cols>
  <sheetData>
    <row r="1" spans="1:12" ht="15.75" x14ac:dyDescent="0.25">
      <c r="A1" s="75" t="s">
        <v>20</v>
      </c>
      <c r="B1" s="75" t="s">
        <v>13</v>
      </c>
      <c r="C1" s="75" t="s">
        <v>21</v>
      </c>
      <c r="D1" s="75"/>
      <c r="E1" s="75" t="s">
        <v>22</v>
      </c>
      <c r="F1" s="75"/>
      <c r="G1" s="74" t="s">
        <v>15</v>
      </c>
    </row>
    <row r="2" spans="1:12" ht="18" x14ac:dyDescent="0.25">
      <c r="A2" s="75"/>
      <c r="B2" s="75"/>
      <c r="C2" s="27" t="s">
        <v>23</v>
      </c>
      <c r="D2" s="28" t="s">
        <v>0</v>
      </c>
      <c r="E2" s="29" t="s">
        <v>24</v>
      </c>
      <c r="F2" s="28" t="s">
        <v>0</v>
      </c>
      <c r="G2" s="74"/>
    </row>
    <row r="3" spans="1:12" ht="15.75" x14ac:dyDescent="0.25">
      <c r="A3" s="30">
        <v>1</v>
      </c>
      <c r="B3" s="31" t="s">
        <v>1</v>
      </c>
      <c r="C3" s="32">
        <v>6352</v>
      </c>
      <c r="D3" s="33">
        <v>2.2740095353354399</v>
      </c>
      <c r="E3" s="34">
        <v>6556.54</v>
      </c>
      <c r="F3" s="33">
        <v>17.975743617242603</v>
      </c>
      <c r="G3" s="35">
        <f>C3/E3</f>
        <v>0.96880366778819316</v>
      </c>
      <c r="J3" s="3"/>
    </row>
    <row r="4" spans="1:12" ht="15.75" x14ac:dyDescent="0.25">
      <c r="A4" s="30">
        <v>2</v>
      </c>
      <c r="B4" s="31" t="s">
        <v>2</v>
      </c>
      <c r="C4" s="32">
        <v>15980</v>
      </c>
      <c r="D4" s="33">
        <v>5.8262880670488268</v>
      </c>
      <c r="E4" s="34">
        <v>1621.57</v>
      </c>
      <c r="F4" s="33">
        <v>5.2685402510028689</v>
      </c>
      <c r="G4" s="35">
        <f t="shared" ref="G4:G16" si="0">C4/E4</f>
        <v>9.8546470395974275</v>
      </c>
      <c r="J4" s="3"/>
    </row>
    <row r="5" spans="1:12" ht="15.75" x14ac:dyDescent="0.25">
      <c r="A5" s="30">
        <v>3</v>
      </c>
      <c r="B5" s="31" t="s">
        <v>3</v>
      </c>
      <c r="C5" s="32">
        <v>41226</v>
      </c>
      <c r="D5" s="33">
        <v>15.323723346067212</v>
      </c>
      <c r="E5" s="34">
        <v>2163.37</v>
      </c>
      <c r="F5" s="33">
        <v>7.0439621298030008</v>
      </c>
      <c r="G5" s="35">
        <f t="shared" si="0"/>
        <v>19.056379629929232</v>
      </c>
      <c r="J5" s="3"/>
    </row>
    <row r="6" spans="1:12" ht="15.75" x14ac:dyDescent="0.25">
      <c r="A6" s="30">
        <v>4</v>
      </c>
      <c r="B6" s="31" t="s">
        <v>4</v>
      </c>
      <c r="C6" s="32">
        <v>15434</v>
      </c>
      <c r="D6" s="33">
        <v>5.2758743954278629</v>
      </c>
      <c r="E6" s="34">
        <v>5241.29</v>
      </c>
      <c r="F6" s="33">
        <v>15.138702087197565</v>
      </c>
      <c r="G6" s="35">
        <f t="shared" si="0"/>
        <v>2.9446949128935818</v>
      </c>
      <c r="J6" s="3"/>
    </row>
    <row r="7" spans="1:12" ht="15.75" x14ac:dyDescent="0.25">
      <c r="A7" s="30">
        <v>5</v>
      </c>
      <c r="B7" s="31" t="s">
        <v>5</v>
      </c>
      <c r="C7" s="32">
        <v>73652</v>
      </c>
      <c r="D7" s="33">
        <v>29.741288346993183</v>
      </c>
      <c r="E7" s="34">
        <v>24.41</v>
      </c>
      <c r="F7" s="33">
        <v>6.9739298094476238E-2</v>
      </c>
      <c r="G7" s="35">
        <f t="shared" si="0"/>
        <v>3017.2879967226545</v>
      </c>
      <c r="J7" s="3"/>
    </row>
    <row r="8" spans="1:12" ht="15.75" x14ac:dyDescent="0.25">
      <c r="A8" s="30">
        <v>6</v>
      </c>
      <c r="B8" s="31" t="s">
        <v>6</v>
      </c>
      <c r="C8" s="32">
        <v>28270</v>
      </c>
      <c r="D8" s="33">
        <v>10.351480905641525</v>
      </c>
      <c r="E8" s="34">
        <v>1963.32</v>
      </c>
      <c r="F8" s="33">
        <v>5.8223523241060633</v>
      </c>
      <c r="G8" s="35">
        <f t="shared" si="0"/>
        <v>14.399079110893792</v>
      </c>
      <c r="J8" s="3"/>
    </row>
    <row r="9" spans="1:12" ht="15.75" x14ac:dyDescent="0.25">
      <c r="A9" s="30">
        <v>7</v>
      </c>
      <c r="B9" s="31" t="s">
        <v>7</v>
      </c>
      <c r="C9" s="32">
        <v>13172</v>
      </c>
      <c r="D9" s="33">
        <v>4.6599968129411815</v>
      </c>
      <c r="E9" s="34">
        <v>4423.99</v>
      </c>
      <c r="F9" s="33">
        <v>11.307729048175791</v>
      </c>
      <c r="G9" s="35">
        <f t="shared" si="0"/>
        <v>2.9774027518145387</v>
      </c>
      <c r="J9" s="3"/>
      <c r="L9" s="1"/>
    </row>
    <row r="10" spans="1:12" ht="15.75" x14ac:dyDescent="0.25">
      <c r="A10" s="30">
        <v>8</v>
      </c>
      <c r="B10" s="31" t="s">
        <v>16</v>
      </c>
      <c r="C10" s="32">
        <v>7455</v>
      </c>
      <c r="D10" s="33">
        <v>2.7477615218636542</v>
      </c>
      <c r="E10" s="34">
        <v>2429.9699999999998</v>
      </c>
      <c r="F10" s="33">
        <v>8.7994584948618542</v>
      </c>
      <c r="G10" s="35">
        <f t="shared" si="0"/>
        <v>3.0679391103593874</v>
      </c>
      <c r="J10" s="3"/>
    </row>
    <row r="11" spans="1:12" ht="15.75" x14ac:dyDescent="0.25">
      <c r="A11" s="30">
        <v>9</v>
      </c>
      <c r="B11" s="31" t="s">
        <v>8</v>
      </c>
      <c r="C11" s="32">
        <v>32746</v>
      </c>
      <c r="D11" s="33">
        <v>12.803362777737101</v>
      </c>
      <c r="E11" s="34">
        <v>316.98</v>
      </c>
      <c r="F11" s="33">
        <v>0.51484011240333927</v>
      </c>
      <c r="G11" s="35">
        <f t="shared" si="0"/>
        <v>103.30620228405577</v>
      </c>
      <c r="J11" s="3"/>
    </row>
    <row r="12" spans="1:12" ht="15.75" x14ac:dyDescent="0.25">
      <c r="A12" s="30">
        <v>10</v>
      </c>
      <c r="B12" s="31" t="s">
        <v>9</v>
      </c>
      <c r="C12" s="32">
        <v>7451</v>
      </c>
      <c r="D12" s="33">
        <v>2.9463066725813882</v>
      </c>
      <c r="E12" s="34">
        <v>1837.34</v>
      </c>
      <c r="F12" s="33">
        <v>6.9548833624890491</v>
      </c>
      <c r="G12" s="35">
        <f t="shared" si="0"/>
        <v>4.055319102615738</v>
      </c>
      <c r="J12" s="3"/>
    </row>
    <row r="13" spans="1:12" ht="15.75" x14ac:dyDescent="0.25">
      <c r="A13" s="30">
        <v>11</v>
      </c>
      <c r="B13" s="31" t="s">
        <v>10</v>
      </c>
      <c r="C13" s="32">
        <v>3834</v>
      </c>
      <c r="D13" s="33">
        <v>1.4854278195780162</v>
      </c>
      <c r="E13" s="34">
        <v>5616.26</v>
      </c>
      <c r="F13" s="33">
        <v>12.069000881997006</v>
      </c>
      <c r="G13" s="35">
        <f t="shared" si="0"/>
        <v>0.68266070303013038</v>
      </c>
      <c r="J13" s="3"/>
    </row>
    <row r="14" spans="1:12" ht="15.75" x14ac:dyDescent="0.25">
      <c r="A14" s="30">
        <v>12</v>
      </c>
      <c r="B14" s="31" t="s">
        <v>11</v>
      </c>
      <c r="C14" s="32">
        <v>8831</v>
      </c>
      <c r="D14" s="33">
        <v>3.3313378325415934</v>
      </c>
      <c r="E14" s="34">
        <v>3575.3</v>
      </c>
      <c r="F14" s="33">
        <v>4.8389696165217675</v>
      </c>
      <c r="G14" s="35">
        <f t="shared" si="0"/>
        <v>2.4700025172712778</v>
      </c>
      <c r="J14" s="3"/>
    </row>
    <row r="15" spans="1:12" ht="15.75" x14ac:dyDescent="0.25">
      <c r="A15" s="30">
        <v>13</v>
      </c>
      <c r="B15" s="31" t="s">
        <v>12</v>
      </c>
      <c r="C15" s="32">
        <v>8747</v>
      </c>
      <c r="D15" s="33">
        <v>3.2331419662430174</v>
      </c>
      <c r="E15" s="34">
        <v>1192.03</v>
      </c>
      <c r="F15" s="33">
        <v>4.1960787761046214</v>
      </c>
      <c r="G15" s="35">
        <f t="shared" si="0"/>
        <v>7.3379025695662028</v>
      </c>
      <c r="J15" s="3"/>
    </row>
    <row r="16" spans="1:12" ht="15.75" x14ac:dyDescent="0.25">
      <c r="A16" s="75" t="s">
        <v>14</v>
      </c>
      <c r="B16" s="75"/>
      <c r="C16" s="36">
        <f>SUM(C3:C15)</f>
        <v>263150</v>
      </c>
      <c r="D16" s="37">
        <f>SUM(D3:D15)</f>
        <v>100</v>
      </c>
      <c r="E16" s="38">
        <f>SUM(E3:E15)</f>
        <v>36962.370000000003</v>
      </c>
      <c r="F16" s="37">
        <f>SUM(F3:F15)</f>
        <v>99.999999999999986</v>
      </c>
      <c r="G16" s="39">
        <f t="shared" si="0"/>
        <v>7.1194027872130485</v>
      </c>
      <c r="J16" s="3"/>
    </row>
  </sheetData>
  <mergeCells count="6">
    <mergeCell ref="G1:G2"/>
    <mergeCell ref="A16:B16"/>
    <mergeCell ref="A1:A2"/>
    <mergeCell ref="B1:B2"/>
    <mergeCell ref="C1:D1"/>
    <mergeCell ref="E1:F1"/>
  </mergeCells>
  <pageMargins left="0.7" right="0.7" top="0.75" bottom="0.75" header="0.3" footer="0.3"/>
  <pageSetup paperSize="5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2981B-A520-438A-B48F-27C7D818761D}">
  <dimension ref="A1:L16"/>
  <sheetViews>
    <sheetView zoomScaleNormal="100" workbookViewId="0">
      <selection sqref="A1:G16"/>
    </sheetView>
  </sheetViews>
  <sheetFormatPr defaultRowHeight="15" x14ac:dyDescent="0.25"/>
  <cols>
    <col min="1" max="1" width="4.140625" bestFit="1" customWidth="1"/>
    <col min="2" max="2" width="15.140625" bestFit="1" customWidth="1"/>
    <col min="3" max="3" width="8.42578125" bestFit="1" customWidth="1"/>
    <col min="4" max="4" width="6.140625" style="2" bestFit="1" customWidth="1"/>
    <col min="5" max="5" width="10.140625" style="3" bestFit="1" customWidth="1"/>
    <col min="6" max="6" width="6.140625" style="2" bestFit="1" customWidth="1"/>
    <col min="7" max="7" width="13.28515625" style="2" bestFit="1" customWidth="1"/>
  </cols>
  <sheetData>
    <row r="1" spans="1:12" ht="15" customHeight="1" x14ac:dyDescent="0.25">
      <c r="A1" s="77" t="s">
        <v>20</v>
      </c>
      <c r="B1" s="77" t="s">
        <v>13</v>
      </c>
      <c r="C1" s="77" t="s">
        <v>21</v>
      </c>
      <c r="D1" s="77"/>
      <c r="E1" s="77" t="s">
        <v>22</v>
      </c>
      <c r="F1" s="77"/>
      <c r="G1" s="76" t="s">
        <v>15</v>
      </c>
    </row>
    <row r="2" spans="1:12" ht="15" customHeight="1" x14ac:dyDescent="0.25">
      <c r="A2" s="77"/>
      <c r="B2" s="77"/>
      <c r="C2" s="40" t="s">
        <v>23</v>
      </c>
      <c r="D2" s="41" t="s">
        <v>0</v>
      </c>
      <c r="E2" s="42" t="s">
        <v>25</v>
      </c>
      <c r="F2" s="41" t="s">
        <v>0</v>
      </c>
      <c r="G2" s="76"/>
    </row>
    <row r="3" spans="1:12" ht="15" customHeight="1" x14ac:dyDescent="0.25">
      <c r="A3" s="43">
        <v>1</v>
      </c>
      <c r="B3" s="44" t="s">
        <v>1</v>
      </c>
      <c r="C3" s="45">
        <v>5881</v>
      </c>
      <c r="D3" s="46">
        <v>2.2740095353354399</v>
      </c>
      <c r="E3" s="47">
        <v>6556.54</v>
      </c>
      <c r="F3" s="46">
        <v>17.975743617242603</v>
      </c>
      <c r="G3" s="48">
        <f>C3/E3</f>
        <v>0.89696699783727396</v>
      </c>
    </row>
    <row r="4" spans="1:12" ht="15" customHeight="1" x14ac:dyDescent="0.25">
      <c r="A4" s="43">
        <v>2</v>
      </c>
      <c r="B4" s="44" t="s">
        <v>2</v>
      </c>
      <c r="C4" s="45">
        <v>14823</v>
      </c>
      <c r="D4" s="46">
        <v>5.8262880670488268</v>
      </c>
      <c r="E4" s="47">
        <v>1621.57</v>
      </c>
      <c r="F4" s="46">
        <v>5.2685402510028689</v>
      </c>
      <c r="G4" s="48">
        <f t="shared" ref="G4:G16" si="0">C4/E4</f>
        <v>9.1411409929882765</v>
      </c>
    </row>
    <row r="5" spans="1:12" ht="15" customHeight="1" x14ac:dyDescent="0.25">
      <c r="A5" s="43">
        <v>3</v>
      </c>
      <c r="B5" s="44" t="s">
        <v>3</v>
      </c>
      <c r="C5" s="45">
        <v>38982</v>
      </c>
      <c r="D5" s="46">
        <v>15.323723346067212</v>
      </c>
      <c r="E5" s="47">
        <v>2163.37</v>
      </c>
      <c r="F5" s="46">
        <v>7.0439621298030008</v>
      </c>
      <c r="G5" s="48">
        <f t="shared" si="0"/>
        <v>18.019109075192873</v>
      </c>
    </row>
    <row r="6" spans="1:12" ht="15" customHeight="1" x14ac:dyDescent="0.25">
      <c r="A6" s="43">
        <v>4</v>
      </c>
      <c r="B6" s="44" t="s">
        <v>4</v>
      </c>
      <c r="C6" s="45">
        <v>13969</v>
      </c>
      <c r="D6" s="46">
        <v>5.2758743954278629</v>
      </c>
      <c r="E6" s="47">
        <v>5241.29</v>
      </c>
      <c r="F6" s="46">
        <v>15.138702087197565</v>
      </c>
      <c r="G6" s="48">
        <f t="shared" si="0"/>
        <v>2.6651835712200622</v>
      </c>
    </row>
    <row r="7" spans="1:12" ht="15" customHeight="1" x14ac:dyDescent="0.25">
      <c r="A7" s="43">
        <v>5</v>
      </c>
      <c r="B7" s="44" t="s">
        <v>5</v>
      </c>
      <c r="C7" s="45">
        <v>72869</v>
      </c>
      <c r="D7" s="46">
        <v>29.741288346993183</v>
      </c>
      <c r="E7" s="47">
        <v>24.41</v>
      </c>
      <c r="F7" s="46">
        <v>6.9739298094476238E-2</v>
      </c>
      <c r="G7" s="48">
        <f t="shared" si="0"/>
        <v>2985.2109791069233</v>
      </c>
    </row>
    <row r="8" spans="1:12" ht="15" customHeight="1" x14ac:dyDescent="0.25">
      <c r="A8" s="43">
        <v>6</v>
      </c>
      <c r="B8" s="44" t="s">
        <v>6</v>
      </c>
      <c r="C8" s="45">
        <v>26357</v>
      </c>
      <c r="D8" s="46">
        <v>10.351480905641525</v>
      </c>
      <c r="E8" s="47">
        <v>1963.32</v>
      </c>
      <c r="F8" s="46">
        <v>5.8223523241060633</v>
      </c>
      <c r="G8" s="48">
        <f t="shared" si="0"/>
        <v>13.424709166106391</v>
      </c>
    </row>
    <row r="9" spans="1:12" ht="15" customHeight="1" x14ac:dyDescent="0.25">
      <c r="A9" s="43">
        <v>7</v>
      </c>
      <c r="B9" s="44" t="s">
        <v>7</v>
      </c>
      <c r="C9" s="45">
        <v>12246</v>
      </c>
      <c r="D9" s="46">
        <v>4.6599968129411815</v>
      </c>
      <c r="E9" s="47">
        <v>4423.99</v>
      </c>
      <c r="F9" s="46">
        <v>11.307729048175791</v>
      </c>
      <c r="G9" s="48">
        <f t="shared" si="0"/>
        <v>2.7680894396235076</v>
      </c>
      <c r="L9" s="1"/>
    </row>
    <row r="10" spans="1:12" ht="15" customHeight="1" x14ac:dyDescent="0.25">
      <c r="A10" s="43">
        <v>8</v>
      </c>
      <c r="B10" s="44" t="s">
        <v>16</v>
      </c>
      <c r="C10" s="45">
        <v>7044</v>
      </c>
      <c r="D10" s="46">
        <v>2.7477615218636542</v>
      </c>
      <c r="E10" s="47">
        <v>2429.9699999999998</v>
      </c>
      <c r="F10" s="46">
        <v>8.7994584948618542</v>
      </c>
      <c r="G10" s="48">
        <f t="shared" si="0"/>
        <v>2.8988012197681456</v>
      </c>
    </row>
    <row r="11" spans="1:12" ht="15" customHeight="1" x14ac:dyDescent="0.25">
      <c r="A11" s="43">
        <v>9</v>
      </c>
      <c r="B11" s="44" t="s">
        <v>8</v>
      </c>
      <c r="C11" s="45">
        <v>31526</v>
      </c>
      <c r="D11" s="46">
        <v>12.803362777737101</v>
      </c>
      <c r="E11" s="47">
        <v>316.98</v>
      </c>
      <c r="F11" s="46">
        <v>0.51484011240333927</v>
      </c>
      <c r="G11" s="48">
        <f t="shared" si="0"/>
        <v>99.457379014448861</v>
      </c>
    </row>
    <row r="12" spans="1:12" ht="15" customHeight="1" x14ac:dyDescent="0.25">
      <c r="A12" s="43">
        <v>10</v>
      </c>
      <c r="B12" s="44" t="s">
        <v>9</v>
      </c>
      <c r="C12" s="45">
        <v>7329</v>
      </c>
      <c r="D12" s="46">
        <v>2.9463066725813882</v>
      </c>
      <c r="E12" s="47">
        <v>1837.34</v>
      </c>
      <c r="F12" s="46">
        <v>6.9548833624890491</v>
      </c>
      <c r="G12" s="48">
        <f t="shared" si="0"/>
        <v>3.988918762994329</v>
      </c>
    </row>
    <row r="13" spans="1:12" ht="15" customHeight="1" x14ac:dyDescent="0.25">
      <c r="A13" s="43">
        <v>11</v>
      </c>
      <c r="B13" s="44" t="s">
        <v>10</v>
      </c>
      <c r="C13" s="45">
        <v>3776</v>
      </c>
      <c r="D13" s="46">
        <v>1.4854278195780162</v>
      </c>
      <c r="E13" s="47">
        <v>5616.26</v>
      </c>
      <c r="F13" s="46">
        <v>12.069000881997006</v>
      </c>
      <c r="G13" s="48">
        <f t="shared" si="0"/>
        <v>0.67233354581162552</v>
      </c>
    </row>
    <row r="14" spans="1:12" ht="15" customHeight="1" x14ac:dyDescent="0.25">
      <c r="A14" s="43">
        <v>12</v>
      </c>
      <c r="B14" s="44" t="s">
        <v>11</v>
      </c>
      <c r="C14" s="45">
        <v>8471</v>
      </c>
      <c r="D14" s="46">
        <v>3.3313378325415934</v>
      </c>
      <c r="E14" s="47">
        <v>3575.3</v>
      </c>
      <c r="F14" s="46">
        <v>4.8389696165217675</v>
      </c>
      <c r="G14" s="48">
        <f t="shared" si="0"/>
        <v>2.3693116661538891</v>
      </c>
    </row>
    <row r="15" spans="1:12" ht="15" customHeight="1" x14ac:dyDescent="0.25">
      <c r="A15" s="43">
        <v>13</v>
      </c>
      <c r="B15" s="44" t="s">
        <v>12</v>
      </c>
      <c r="C15" s="45">
        <v>8166</v>
      </c>
      <c r="D15" s="46">
        <v>3.2331419662430174</v>
      </c>
      <c r="E15" s="47">
        <v>1192.03</v>
      </c>
      <c r="F15" s="46">
        <v>4.1960787761046214</v>
      </c>
      <c r="G15" s="48">
        <f t="shared" si="0"/>
        <v>6.8504987290588328</v>
      </c>
    </row>
    <row r="16" spans="1:12" ht="15" customHeight="1" x14ac:dyDescent="0.25">
      <c r="A16" s="77" t="s">
        <v>14</v>
      </c>
      <c r="B16" s="77"/>
      <c r="C16" s="49">
        <f>SUM(C3:C15)</f>
        <v>251439</v>
      </c>
      <c r="D16" s="50">
        <f>SUM(D3:D15)</f>
        <v>100</v>
      </c>
      <c r="E16" s="51">
        <f>SUM(E3:E15)</f>
        <v>36962.370000000003</v>
      </c>
      <c r="F16" s="50">
        <f>SUM(F3:F15)</f>
        <v>99.999999999999986</v>
      </c>
      <c r="G16" s="52">
        <f t="shared" si="0"/>
        <v>6.8025670431847303</v>
      </c>
    </row>
  </sheetData>
  <mergeCells count="6">
    <mergeCell ref="G1:G2"/>
    <mergeCell ref="A16:B16"/>
    <mergeCell ref="A1:A2"/>
    <mergeCell ref="B1:B2"/>
    <mergeCell ref="C1:D1"/>
    <mergeCell ref="E1:F1"/>
  </mergeCells>
  <pageMargins left="0.7" right="0.7" top="0.75" bottom="0.75" header="0.3" footer="0.3"/>
  <pageSetup paperSize="5" orientation="portrait" horizontalDpi="4294967294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EA030-93D0-4F02-BF3D-2D01039EE3C6}">
  <dimension ref="A1:L16"/>
  <sheetViews>
    <sheetView workbookViewId="0">
      <selection activeCell="H26" sqref="H26"/>
    </sheetView>
  </sheetViews>
  <sheetFormatPr defaultRowHeight="15" x14ac:dyDescent="0.25"/>
  <cols>
    <col min="1" max="1" width="5.7109375" customWidth="1"/>
    <col min="2" max="2" width="15.7109375" customWidth="1"/>
    <col min="3" max="3" width="10.7109375" customWidth="1"/>
    <col min="4" max="4" width="5.7109375" customWidth="1"/>
    <col min="5" max="5" width="10.7109375" customWidth="1"/>
    <col min="6" max="6" width="5.7109375" customWidth="1"/>
    <col min="7" max="7" width="15.7109375" customWidth="1"/>
  </cols>
  <sheetData>
    <row r="1" spans="1:12" ht="15" customHeight="1" x14ac:dyDescent="0.25">
      <c r="A1" s="80" t="s">
        <v>20</v>
      </c>
      <c r="B1" s="80" t="s">
        <v>13</v>
      </c>
      <c r="C1" s="81" t="s">
        <v>21</v>
      </c>
      <c r="D1" s="81"/>
      <c r="E1" s="80" t="s">
        <v>22</v>
      </c>
      <c r="F1" s="80"/>
      <c r="G1" s="78" t="s">
        <v>15</v>
      </c>
    </row>
    <row r="2" spans="1:12" x14ac:dyDescent="0.25">
      <c r="A2" s="80"/>
      <c r="B2" s="80"/>
      <c r="C2" s="54" t="s">
        <v>26</v>
      </c>
      <c r="D2" s="53" t="s">
        <v>0</v>
      </c>
      <c r="E2" s="54" t="s">
        <v>26</v>
      </c>
      <c r="F2" s="53" t="s">
        <v>0</v>
      </c>
      <c r="G2" s="79"/>
    </row>
    <row r="3" spans="1:12" x14ac:dyDescent="0.25">
      <c r="A3" s="55">
        <v>1</v>
      </c>
      <c r="B3" s="56" t="s">
        <v>1</v>
      </c>
      <c r="C3" s="57">
        <v>5280</v>
      </c>
      <c r="D3" s="58">
        <v>2.2740095353354377</v>
      </c>
      <c r="E3" s="59">
        <v>6134.6</v>
      </c>
      <c r="F3" s="58">
        <v>17.975743617242603</v>
      </c>
      <c r="G3" s="60">
        <f>C3/E3</f>
        <v>0.8606918136471815</v>
      </c>
    </row>
    <row r="4" spans="1:12" x14ac:dyDescent="0.25">
      <c r="A4" s="55">
        <v>2</v>
      </c>
      <c r="B4" s="56" t="s">
        <v>2</v>
      </c>
      <c r="C4" s="57">
        <v>13528</v>
      </c>
      <c r="D4" s="58">
        <v>5.8262880670488268</v>
      </c>
      <c r="E4" s="59">
        <v>1798</v>
      </c>
      <c r="F4" s="58">
        <v>5.2685402510028689</v>
      </c>
      <c r="G4" s="60">
        <f t="shared" ref="G4:G16" si="0">C4/E4</f>
        <v>7.5239154616240267</v>
      </c>
    </row>
    <row r="5" spans="1:12" x14ac:dyDescent="0.25">
      <c r="A5" s="55">
        <v>3</v>
      </c>
      <c r="B5" s="56" t="s">
        <v>3</v>
      </c>
      <c r="C5" s="57">
        <v>35580</v>
      </c>
      <c r="D5" s="58">
        <v>15.323723346067212</v>
      </c>
      <c r="E5" s="59">
        <v>2403.9</v>
      </c>
      <c r="F5" s="58">
        <v>7.0439621298030008</v>
      </c>
      <c r="G5" s="60">
        <f t="shared" si="0"/>
        <v>14.800948458754524</v>
      </c>
    </row>
    <row r="6" spans="1:12" x14ac:dyDescent="0.25">
      <c r="A6" s="55">
        <v>4</v>
      </c>
      <c r="B6" s="56" t="s">
        <v>4</v>
      </c>
      <c r="C6" s="57">
        <v>12250</v>
      </c>
      <c r="D6" s="58">
        <v>5.2758743954278629</v>
      </c>
      <c r="E6" s="59">
        <v>5166.3999999999996</v>
      </c>
      <c r="F6" s="58">
        <v>15.138702087197565</v>
      </c>
      <c r="G6" s="60">
        <f t="shared" si="0"/>
        <v>2.3710901207804276</v>
      </c>
    </row>
    <row r="7" spans="1:12" x14ac:dyDescent="0.25">
      <c r="A7" s="55">
        <v>5</v>
      </c>
      <c r="B7" s="56" t="s">
        <v>5</v>
      </c>
      <c r="C7" s="57">
        <v>69056</v>
      </c>
      <c r="D7" s="58">
        <v>29.741288346993183</v>
      </c>
      <c r="E7" s="59">
        <v>23.8</v>
      </c>
      <c r="F7" s="58">
        <v>6.9739298094476238E-2</v>
      </c>
      <c r="G7" s="60">
        <f t="shared" si="0"/>
        <v>2901.5126050420167</v>
      </c>
    </row>
    <row r="8" spans="1:12" x14ac:dyDescent="0.25">
      <c r="A8" s="55">
        <v>6</v>
      </c>
      <c r="B8" s="56" t="s">
        <v>6</v>
      </c>
      <c r="C8" s="57">
        <v>24035</v>
      </c>
      <c r="D8" s="58">
        <v>10.351480905641525</v>
      </c>
      <c r="E8" s="59">
        <v>1987</v>
      </c>
      <c r="F8" s="58">
        <v>5.8223523241060633</v>
      </c>
      <c r="G8" s="60">
        <f t="shared" si="0"/>
        <v>12.096124811273276</v>
      </c>
    </row>
    <row r="9" spans="1:12" x14ac:dyDescent="0.25">
      <c r="A9" s="55">
        <v>7</v>
      </c>
      <c r="B9" s="56" t="s">
        <v>7</v>
      </c>
      <c r="C9" s="57">
        <v>10820</v>
      </c>
      <c r="D9" s="58">
        <v>4.6599968129411815</v>
      </c>
      <c r="E9" s="59">
        <v>3859</v>
      </c>
      <c r="F9" s="58">
        <v>11.307729048175791</v>
      </c>
      <c r="G9" s="60">
        <f t="shared" si="0"/>
        <v>2.8038351904638508</v>
      </c>
      <c r="L9" s="1"/>
    </row>
    <row r="10" spans="1:12" x14ac:dyDescent="0.25">
      <c r="A10" s="55">
        <v>8</v>
      </c>
      <c r="B10" s="56" t="s">
        <v>27</v>
      </c>
      <c r="C10" s="57">
        <v>6380</v>
      </c>
      <c r="D10" s="58">
        <v>2.7477615218636542</v>
      </c>
      <c r="E10" s="59">
        <v>3003</v>
      </c>
      <c r="F10" s="58">
        <v>8.7994584948618542</v>
      </c>
      <c r="G10" s="60">
        <f t="shared" si="0"/>
        <v>2.1245421245421245</v>
      </c>
    </row>
    <row r="11" spans="1:12" x14ac:dyDescent="0.25">
      <c r="A11" s="55">
        <v>9</v>
      </c>
      <c r="B11" s="56" t="s">
        <v>8</v>
      </c>
      <c r="C11" s="57">
        <v>29728</v>
      </c>
      <c r="D11" s="58">
        <v>12.803362777737101</v>
      </c>
      <c r="E11" s="59">
        <v>175.7</v>
      </c>
      <c r="F11" s="58">
        <v>0.51484011240333927</v>
      </c>
      <c r="G11" s="60">
        <f t="shared" si="0"/>
        <v>169.19749573136028</v>
      </c>
    </row>
    <row r="12" spans="1:12" x14ac:dyDescent="0.25">
      <c r="A12" s="55">
        <v>10</v>
      </c>
      <c r="B12" s="56" t="s">
        <v>9</v>
      </c>
      <c r="C12" s="57">
        <v>6841</v>
      </c>
      <c r="D12" s="58">
        <v>2.9463066725813882</v>
      </c>
      <c r="E12" s="59">
        <v>2373.5</v>
      </c>
      <c r="F12" s="58">
        <v>6.9548833624890491</v>
      </c>
      <c r="G12" s="60">
        <f t="shared" si="0"/>
        <v>2.8822414156309248</v>
      </c>
    </row>
    <row r="13" spans="1:12" x14ac:dyDescent="0.25">
      <c r="A13" s="55">
        <v>11</v>
      </c>
      <c r="B13" s="56" t="s">
        <v>10</v>
      </c>
      <c r="C13" s="57">
        <v>3449</v>
      </c>
      <c r="D13" s="58">
        <v>1.4854278195780162</v>
      </c>
      <c r="E13" s="59">
        <v>4118.8</v>
      </c>
      <c r="F13" s="58">
        <v>12.069000881997006</v>
      </c>
      <c r="G13" s="60">
        <f t="shared" si="0"/>
        <v>0.8373798193648635</v>
      </c>
    </row>
    <row r="14" spans="1:12" x14ac:dyDescent="0.25">
      <c r="A14" s="55">
        <v>12</v>
      </c>
      <c r="B14" s="56" t="s">
        <v>11</v>
      </c>
      <c r="C14" s="57">
        <v>7735</v>
      </c>
      <c r="D14" s="58">
        <v>3.3313378325415934</v>
      </c>
      <c r="E14" s="59">
        <v>1651.4</v>
      </c>
      <c r="F14" s="58">
        <v>4.8389696165217675</v>
      </c>
      <c r="G14" s="60">
        <f t="shared" si="0"/>
        <v>4.6839045658229379</v>
      </c>
    </row>
    <row r="15" spans="1:12" x14ac:dyDescent="0.25">
      <c r="A15" s="55">
        <v>13</v>
      </c>
      <c r="B15" s="56" t="s">
        <v>12</v>
      </c>
      <c r="C15" s="57">
        <v>7507</v>
      </c>
      <c r="D15" s="58">
        <v>3.2331419662430174</v>
      </c>
      <c r="E15" s="59">
        <v>1432</v>
      </c>
      <c r="F15" s="58">
        <v>4.1960787761046214</v>
      </c>
      <c r="G15" s="60">
        <f t="shared" si="0"/>
        <v>5.2423184357541901</v>
      </c>
    </row>
    <row r="16" spans="1:12" x14ac:dyDescent="0.25">
      <c r="A16" s="80" t="s">
        <v>14</v>
      </c>
      <c r="B16" s="80"/>
      <c r="C16" s="61">
        <f>SUM(C3:C15)</f>
        <v>232189</v>
      </c>
      <c r="D16" s="62">
        <f>SUM(D3:D15)</f>
        <v>100</v>
      </c>
      <c r="E16" s="63">
        <f>SUM(E3:E15)</f>
        <v>34127.1</v>
      </c>
      <c r="F16" s="62">
        <f>SUM(F3:F15)</f>
        <v>99.999999999999986</v>
      </c>
      <c r="G16" s="64">
        <f t="shared" si="0"/>
        <v>6.8036545736379592</v>
      </c>
    </row>
  </sheetData>
  <mergeCells count="6">
    <mergeCell ref="G1:G2"/>
    <mergeCell ref="A16:B16"/>
    <mergeCell ref="A1:A2"/>
    <mergeCell ref="B1:B2"/>
    <mergeCell ref="C1:D1"/>
    <mergeCell ref="E1:F1"/>
  </mergeCells>
  <pageMargins left="0.7" right="0.7" top="0.75" bottom="0.75" header="0.3" footer="0.3"/>
  <pageSetup paperSize="5" orientation="portrait" horizontalDpi="4294967294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F9640-FCBD-45F9-82FB-14C0941147A3}">
  <dimension ref="A1:D21"/>
  <sheetViews>
    <sheetView zoomScale="85" zoomScaleNormal="85" workbookViewId="0">
      <selection activeCell="A18" sqref="A18:D21"/>
    </sheetView>
  </sheetViews>
  <sheetFormatPr defaultRowHeight="15" x14ac:dyDescent="0.25"/>
  <cols>
    <col min="1" max="1" width="16.85546875" customWidth="1"/>
    <col min="2" max="2" width="11.7109375" bestFit="1" customWidth="1"/>
    <col min="3" max="3" width="12" bestFit="1" customWidth="1"/>
    <col min="4" max="4" width="13.7109375" customWidth="1"/>
  </cols>
  <sheetData>
    <row r="1" spans="1:4" x14ac:dyDescent="0.25">
      <c r="A1" s="65"/>
      <c r="B1" s="66" t="s">
        <v>31</v>
      </c>
      <c r="C1" s="66" t="s">
        <v>32</v>
      </c>
      <c r="D1" s="66" t="s">
        <v>33</v>
      </c>
    </row>
    <row r="2" spans="1:4" x14ac:dyDescent="0.25">
      <c r="A2" s="65"/>
      <c r="B2" s="67"/>
      <c r="C2" s="67"/>
      <c r="D2" s="67"/>
    </row>
    <row r="3" spans="1:4" x14ac:dyDescent="0.25">
      <c r="A3" s="65" t="s">
        <v>1</v>
      </c>
      <c r="B3" s="68">
        <v>6522.1</v>
      </c>
      <c r="C3" s="67">
        <v>34.44</v>
      </c>
      <c r="D3" s="69">
        <f t="shared" ref="D3:D15" si="0">SUM(B3:C3)</f>
        <v>6556.54</v>
      </c>
    </row>
    <row r="4" spans="1:4" x14ac:dyDescent="0.25">
      <c r="A4" s="65" t="s">
        <v>2</v>
      </c>
      <c r="B4" s="68">
        <v>1100.94</v>
      </c>
      <c r="C4" s="67">
        <v>520.63</v>
      </c>
      <c r="D4" s="69">
        <f t="shared" si="0"/>
        <v>1621.5700000000002</v>
      </c>
    </row>
    <row r="5" spans="1:4" x14ac:dyDescent="0.25">
      <c r="A5" s="65" t="s">
        <v>9</v>
      </c>
      <c r="B5" s="68">
        <v>1331.96</v>
      </c>
      <c r="C5" s="67">
        <v>505.38</v>
      </c>
      <c r="D5" s="69">
        <f t="shared" si="0"/>
        <v>1837.3400000000001</v>
      </c>
    </row>
    <row r="6" spans="1:4" x14ac:dyDescent="0.25">
      <c r="A6" s="65" t="s">
        <v>34</v>
      </c>
      <c r="B6" s="67">
        <v>925.37</v>
      </c>
      <c r="C6" s="68">
        <v>1504.44</v>
      </c>
      <c r="D6" s="69">
        <f t="shared" si="0"/>
        <v>2429.81</v>
      </c>
    </row>
    <row r="7" spans="1:4" x14ac:dyDescent="0.25">
      <c r="A7" s="65" t="s">
        <v>7</v>
      </c>
      <c r="B7" s="67">
        <v>917.64</v>
      </c>
      <c r="C7" s="68">
        <v>3506.35</v>
      </c>
      <c r="D7" s="69">
        <f t="shared" si="0"/>
        <v>4423.99</v>
      </c>
    </row>
    <row r="8" spans="1:4" x14ac:dyDescent="0.25">
      <c r="A8" s="65" t="s">
        <v>10</v>
      </c>
      <c r="B8" s="67">
        <v>30.88</v>
      </c>
      <c r="C8" s="68">
        <v>5585.55</v>
      </c>
      <c r="D8" s="69">
        <f t="shared" si="0"/>
        <v>5616.43</v>
      </c>
    </row>
    <row r="9" spans="1:4" x14ac:dyDescent="0.25">
      <c r="A9" s="65" t="s">
        <v>3</v>
      </c>
      <c r="B9" s="68">
        <v>2076.2600000000002</v>
      </c>
      <c r="C9" s="67">
        <v>87.11</v>
      </c>
      <c r="D9" s="69">
        <f t="shared" si="0"/>
        <v>2163.3700000000003</v>
      </c>
    </row>
    <row r="10" spans="1:4" x14ac:dyDescent="0.25">
      <c r="A10" s="65" t="s">
        <v>5</v>
      </c>
      <c r="B10" s="67">
        <v>22.75</v>
      </c>
      <c r="C10" s="67">
        <v>1.66</v>
      </c>
      <c r="D10" s="69">
        <f t="shared" si="0"/>
        <v>24.41</v>
      </c>
    </row>
    <row r="11" spans="1:4" x14ac:dyDescent="0.25">
      <c r="A11" s="65" t="s">
        <v>6</v>
      </c>
      <c r="B11" s="68">
        <v>1933.22</v>
      </c>
      <c r="C11" s="67">
        <v>30.1</v>
      </c>
      <c r="D11" s="69">
        <f t="shared" si="0"/>
        <v>1963.32</v>
      </c>
    </row>
    <row r="12" spans="1:4" x14ac:dyDescent="0.25">
      <c r="A12" s="65" t="s">
        <v>4</v>
      </c>
      <c r="B12" s="68">
        <v>5213.1899999999996</v>
      </c>
      <c r="C12" s="67">
        <v>28.11</v>
      </c>
      <c r="D12" s="69">
        <f t="shared" si="0"/>
        <v>5241.2999999999993</v>
      </c>
    </row>
    <row r="13" spans="1:4" x14ac:dyDescent="0.25">
      <c r="A13" s="65" t="s">
        <v>8</v>
      </c>
      <c r="B13" s="67">
        <v>309.55</v>
      </c>
      <c r="C13" s="67">
        <v>7.43</v>
      </c>
      <c r="D13" s="69">
        <f t="shared" si="0"/>
        <v>316.98</v>
      </c>
    </row>
    <row r="14" spans="1:4" x14ac:dyDescent="0.25">
      <c r="A14" s="65" t="s">
        <v>11</v>
      </c>
      <c r="B14" s="67">
        <v>894.56</v>
      </c>
      <c r="C14" s="68">
        <v>2680.75</v>
      </c>
      <c r="D14" s="69">
        <f t="shared" si="0"/>
        <v>3575.31</v>
      </c>
    </row>
    <row r="15" spans="1:4" x14ac:dyDescent="0.25">
      <c r="A15" s="65" t="s">
        <v>12</v>
      </c>
      <c r="B15" s="67">
        <v>954.12</v>
      </c>
      <c r="C15" s="67">
        <v>237.91</v>
      </c>
      <c r="D15" s="68">
        <f t="shared" si="0"/>
        <v>1192.03</v>
      </c>
    </row>
    <row r="16" spans="1:4" ht="15.75" x14ac:dyDescent="0.25">
      <c r="A16" s="70" t="s">
        <v>35</v>
      </c>
      <c r="B16" s="71">
        <f t="shared" ref="B16:D16" si="1">SUM(B3:B15)</f>
        <v>22232.539999999997</v>
      </c>
      <c r="C16" s="71">
        <f t="shared" si="1"/>
        <v>14729.860000000002</v>
      </c>
      <c r="D16" s="71">
        <f t="shared" si="1"/>
        <v>36962.399999999994</v>
      </c>
    </row>
    <row r="18" spans="1:1" x14ac:dyDescent="0.25">
      <c r="A18" s="72" t="s">
        <v>36</v>
      </c>
    </row>
    <row r="19" spans="1:1" x14ac:dyDescent="0.25">
      <c r="A19" s="73" t="s">
        <v>37</v>
      </c>
    </row>
    <row r="20" spans="1:1" x14ac:dyDescent="0.25">
      <c r="A20" s="73" t="s">
        <v>38</v>
      </c>
    </row>
    <row r="21" spans="1:1" x14ac:dyDescent="0.25">
      <c r="A21" s="7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Trendline</vt:lpstr>
      <vt:lpstr>2025</vt:lpstr>
      <vt:lpstr>2024</vt:lpstr>
      <vt:lpstr>2023</vt:lpstr>
      <vt:lpstr>2022</vt:lpstr>
      <vt:lpstr>2021</vt:lpstr>
      <vt:lpstr>2020</vt:lpstr>
      <vt:lpstr>2019</vt:lpstr>
      <vt:lpstr>Luas Wilayah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2026-08-13T06:31:42Z</dcterms:modified>
</cp:coreProperties>
</file>